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94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<sst xmlns="http://schemas.openxmlformats.org/spreadsheetml/2006/main" count="198" uniqueCount="131">
  <si>
    <t>A számviteli törvény szerinti egyéb szervezetek</t>
  </si>
  <si>
    <t>közhasznú egyszerűsített éves beszámolója</t>
  </si>
  <si>
    <t>év</t>
  </si>
  <si>
    <t>egyéb szervezet megnevezése</t>
  </si>
  <si>
    <t>címe</t>
  </si>
  <si>
    <t>Statisztikai számjel vagy adószám (csekkszámlaszám)</t>
  </si>
  <si>
    <t>Az egyéb szervezet megnevezése:</t>
  </si>
  <si>
    <t>Az egyéb szervezet címe:</t>
  </si>
  <si>
    <t>EVES BESZÁMOLÓJÁNAK MERLEGE</t>
  </si>
  <si>
    <t xml:space="preserve">ÉV </t>
  </si>
  <si>
    <t>adatok E FT-ban</t>
  </si>
  <si>
    <t>Sor-szám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</si>
  <si>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</si>
  <si>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</si>
  <si>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</si>
  <si>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</si>
  <si>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</si>
  <si>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</si>
  <si>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</si>
  <si>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</si>
  <si>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</si>
  <si>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t>1.</t>
  </si>
  <si>
    <t>A. Befektetett eszközök (2-5. sorok)</t>
  </si>
  <si>
    <t>2.</t>
  </si>
  <si>
    <t>l.   IMMATERIÁLIS JAVAK</t>
  </si>
  <si>
    <t>3.</t>
  </si>
  <si>
    <t>4.</t>
  </si>
  <si>
    <t>5.</t>
  </si>
  <si>
    <t>6.</t>
  </si>
  <si>
    <t>7.</t>
  </si>
  <si>
    <t>1.   KÉSZLETEK</t>
  </si>
  <si>
    <t>8.</t>
  </si>
  <si>
    <t>9.</t>
  </si>
  <si>
    <t>10.</t>
  </si>
  <si>
    <t>11.</t>
  </si>
  <si>
    <t>C. Aktív időbeli elhatárolások</t>
  </si>
  <si>
    <t>12.</t>
  </si>
  <si>
    <t>ESZKÖZÖK (AKTÍVÁK) ÖSSZESEN (1 .+6.+1 1 . sor)</t>
  </si>
  <si>
    <t>13.</t>
  </si>
  <si>
    <t>D. Saját töke (14.-1 9. sorok)</t>
  </si>
  <si>
    <t>14.</t>
  </si>
  <si>
    <t>1.    INDULÓ TŐKE / JEGYZETT TŐKE</t>
  </si>
  <si>
    <t>15.</t>
  </si>
  <si>
    <t>16.</t>
  </si>
  <si>
    <t>17.</t>
  </si>
  <si>
    <t>18.</t>
  </si>
  <si>
    <t>V. TÁRGYÉVI EREDMÉNY ALAPTEVÉKENYSÉGBŐL   (KÖZHASZNÚ TEVÉKENYSÉGBŐL)</t>
  </si>
  <si>
    <t>19.</t>
  </si>
  <si>
    <t>20.</t>
  </si>
  <si>
    <t>E. Céltartalékok</t>
  </si>
  <si>
    <t>21.</t>
  </si>
  <si>
    <t>22.</t>
  </si>
  <si>
    <t>I.  HOSSZÚ LEJÁRATÚ KÖTELEZETTSÉGEK</t>
  </si>
  <si>
    <t>23.</t>
  </si>
  <si>
    <t>24.</t>
  </si>
  <si>
    <t>G. Passzív időbeli elhatárolások</t>
  </si>
  <si>
    <t>25.</t>
  </si>
  <si>
    <t>FORRÁSOK (PASSZÍVÁK) ÖSSZESEN (13.-20.+21.+24. sor)</t>
  </si>
  <si>
    <t>(képviselője)</t>
  </si>
  <si>
    <r>
      <t xml:space="preserve">II.   </t>
    </r>
    <r>
      <rPr>
        <sz val="8"/>
        <rFont val="Arial"/>
        <family val="0"/>
      </rPr>
      <t>TÁRGYI ESZKÖZÖK</t>
    </r>
  </si>
  <si>
    <r>
      <t xml:space="preserve">III.   </t>
    </r>
    <r>
      <rPr>
        <sz val="8"/>
        <rFont val="Arial"/>
        <family val="0"/>
      </rPr>
      <t>BEFEKTETETT PÉNZÜGYI ESZKÖZÖK</t>
    </r>
  </si>
  <si>
    <r>
      <t xml:space="preserve">IV.    </t>
    </r>
    <r>
      <rPr>
        <sz val="8"/>
        <rFont val="Arial"/>
        <family val="0"/>
      </rPr>
      <t>BEFEKTETETT ESZKÖZÖK ÉRTÉKHELYESBÍTÉSE</t>
    </r>
  </si>
  <si>
    <r>
      <t xml:space="preserve">II.    </t>
    </r>
    <r>
      <rPr>
        <sz val="8"/>
        <rFont val="Arial"/>
        <family val="0"/>
      </rPr>
      <t>KÖVETELÉSEK</t>
    </r>
  </si>
  <si>
    <r>
      <t xml:space="preserve">III.    </t>
    </r>
    <r>
      <rPr>
        <sz val="8"/>
        <rFont val="Arial"/>
        <family val="0"/>
      </rPr>
      <t>ÉRTÉKPAPÍROK</t>
    </r>
  </si>
  <si>
    <r>
      <t xml:space="preserve">IV.    </t>
    </r>
    <r>
      <rPr>
        <sz val="8"/>
        <rFont val="Arial"/>
        <family val="0"/>
      </rPr>
      <t>PÉNZESZKÖZÖK</t>
    </r>
  </si>
  <si>
    <r>
      <t xml:space="preserve">II.   </t>
    </r>
    <r>
      <rPr>
        <sz val="8"/>
        <rFont val="Arial"/>
        <family val="0"/>
      </rPr>
      <t>TŐKEVÁLTOZÁS /EREDMÉNY</t>
    </r>
  </si>
  <si>
    <r>
      <t xml:space="preserve">III.    </t>
    </r>
    <r>
      <rPr>
        <sz val="8"/>
        <rFont val="Arial"/>
        <family val="0"/>
      </rPr>
      <t>LEKÖTÖTT TARTALÉK</t>
    </r>
  </si>
  <si>
    <r>
      <t xml:space="preserve">IV.   </t>
    </r>
    <r>
      <rPr>
        <sz val="8"/>
        <rFont val="Arial"/>
        <family val="0"/>
      </rPr>
      <t>ÉRTÉKELÉSI TARTALÉK</t>
    </r>
  </si>
  <si>
    <r>
      <t xml:space="preserve">VI.   </t>
    </r>
    <r>
      <rPr>
        <sz val="8"/>
        <rFont val="Arial"/>
        <family val="0"/>
      </rPr>
      <t>TÁRGYÉVI EREDMÉNY VÁLLALKOZÁSI TEVÉKENYSÉGBŐL</t>
    </r>
  </si>
  <si>
    <r>
      <t xml:space="preserve">II.    </t>
    </r>
    <r>
      <rPr>
        <sz val="8"/>
        <rFont val="Arial"/>
        <family val="0"/>
      </rPr>
      <t>RÖVID LEJÁRATÚ KÖTELEZETTSÉGEK</t>
    </r>
  </si>
  <si>
    <t>KETTŐS KÖNYVVITELT VEZETŐ EGYÉB SZERVEZETEK KÖZHASZNÚ</t>
  </si>
  <si>
    <t>EGYSZERŰSÍTETT ÉVES BESZÁMOLÓJÁNAK EREDMÉNYKIMUTATÁSA</t>
  </si>
  <si>
    <t>1 . Közhasznú célú működésre kapott támogatás</t>
  </si>
  <si>
    <t>a) alapítótól</t>
  </si>
  <si>
    <t>b) központi költségvetéstől</t>
  </si>
  <si>
    <t>c) helyi önkormányzattól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</si>
  <si>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</si>
  <si>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</si>
  <si>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</si>
  <si>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</si>
  <si>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</si>
  <si>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(A.+B.)</t>
  </si>
  <si>
    <t>1 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</si>
  <si>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</si>
  <si>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</si>
  <si>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</si>
  <si>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</si>
  <si>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</si>
  <si>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26.</t>
  </si>
  <si>
    <t>27.</t>
  </si>
  <si>
    <t>F. Összes ráfordítás (D.+E.)</t>
  </si>
  <si>
    <t>28.</t>
  </si>
  <si>
    <t>G. Adózás előtti eredménye (B.-E.)</t>
  </si>
  <si>
    <t>29.</t>
  </si>
  <si>
    <t>H. Adófizetési kötelezettség</t>
  </si>
  <si>
    <t>30.</t>
  </si>
  <si>
    <t>1. Tárgyévi vállalkozási eredmény (G. -H.)</t>
  </si>
  <si>
    <t>31.</t>
  </si>
  <si>
    <t>J. Tárgyévi közhasznú eredmény (A.-D.)</t>
  </si>
  <si>
    <t>TÁJÉKOZTATÓ ADATOK</t>
  </si>
  <si>
    <t>32.</t>
  </si>
  <si>
    <t>A. Személyi jellegű ráfordítások</t>
  </si>
  <si>
    <t>33.</t>
  </si>
  <si>
    <t>1 . Bérköltség</t>
  </si>
  <si>
    <t>34.</t>
  </si>
  <si>
    <t>ebből: - megbízási díjak</t>
  </si>
  <si>
    <t>35.</t>
  </si>
  <si>
    <t>36.</t>
  </si>
  <si>
    <t>2. Személyi jellegű egyéb kifizetések</t>
  </si>
  <si>
    <t>37.</t>
  </si>
  <si>
    <t>3. Bérjárulékok</t>
  </si>
  <si>
    <t>38.</t>
  </si>
  <si>
    <t>B. A szervezet által nyújtott támogatások</t>
  </si>
  <si>
    <t>39.</t>
  </si>
  <si>
    <t>ebből: A Korm. rend. 1 6. § (5) bekezdése szerint kötelezettségként elszámolt és továbbutalt, illetve átadott támogatás</t>
  </si>
  <si>
    <t>Keltezés:</t>
  </si>
  <si>
    <t>P.H.</t>
  </si>
  <si>
    <t>az egyéb szervezet vezetője</t>
  </si>
  <si>
    <t>B. Forgóeszközök (7-10. sorok)</t>
  </si>
  <si>
    <r>
      <t xml:space="preserve">F. Kötelezettségek </t>
    </r>
    <r>
      <rPr>
        <b/>
        <i/>
        <sz val="8"/>
        <rFont val="Arial"/>
        <family val="2"/>
      </rPr>
      <t xml:space="preserve">(22. </t>
    </r>
    <r>
      <rPr>
        <b/>
        <sz val="8"/>
        <rFont val="Arial"/>
        <family val="2"/>
      </rPr>
      <t>-23. sorok)</t>
    </r>
  </si>
  <si>
    <t>sor-szám</t>
  </si>
  <si>
    <r>
      <t xml:space="preserve">A. Összes közhasznú tevékenység bevétele </t>
    </r>
    <r>
      <rPr>
        <b/>
        <sz val="8"/>
        <rFont val="Arial"/>
        <family val="2"/>
      </rPr>
      <t>(1.+2.+3.+4.+5.)</t>
    </r>
  </si>
  <si>
    <r>
      <t xml:space="preserve">D. Közhasznú tevékenység ráfordításai </t>
    </r>
    <r>
      <rPr>
        <b/>
        <sz val="8"/>
        <rFont val="Arial"/>
        <family val="2"/>
      </rPr>
      <t>(1.+2.+3.+4.+5.+6.)</t>
    </r>
  </si>
  <si>
    <r>
      <t xml:space="preserve">E. Vállalkozási tevékenység ráfordításai </t>
    </r>
    <r>
      <rPr>
        <b/>
        <sz val="8"/>
        <rFont val="Arial"/>
        <family val="2"/>
      </rPr>
      <t>(1.+2.+3.+4.+5.+6.)</t>
    </r>
  </si>
  <si>
    <t xml:space="preserve"> - tiszteletdíjak</t>
  </si>
  <si>
    <t xml:space="preserve"> </t>
  </si>
  <si>
    <t>KETTŐS KÖNYVVITELT VEZETŐ EGYÉB SZERVEZETEK KÖZHASZNÚ EGYSZERŰSÍTETT</t>
  </si>
  <si>
    <t>9023 Győr, Bárczi G. u. 2.</t>
  </si>
  <si>
    <t>d) egyéb, ebből 1 %:  557 eFt.</t>
  </si>
  <si>
    <t>Értelmileg Sérültek és Segítőik Győr-Moson-Sopron megyei Egyesülete</t>
  </si>
  <si>
    <t>Győr, 2011. február 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</si>
</sst>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8"/>
      <name val="Arial CE"/>
      <family val="0"/>
    </font>
    <font>
      <sz val="20"/>
      <name val="Arial CE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9.5"/>
      <name val="Arial"/>
      <family val="0"/>
    </font>
    <font>
      <sz val="7.5"/>
      <name val="Arial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3.5"/>
      <name val="Arial"/>
      <family val="0"/>
    </font>
    <font>
      <sz val="7"/>
      <name val="Arial"/>
      <family val="0"/>
    </font>
    <font>
      <b/>
      <sz val="9.5"/>
      <name val="Arial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56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5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vertical="center"/>
      <protection/>
    </xf>
    <xf numFmtId="0" fontId="3" fillId="0" borderId="0" xfId="54" applyNumberFormat="1" applyFont="1" applyFill="1" applyBorder="1" applyAlignment="1" applyProtection="1">
      <alignment horizontal="centerContinuous" vertical="center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4" applyNumberFormat="1" applyFont="1" applyFill="1" applyBorder="1" applyAlignment="1" applyProtection="1">
      <alignment horizontal="justify" vertical="center"/>
      <protection/>
    </xf>
    <xf numFmtId="0" fontId="3" fillId="0" borderId="11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5" fillId="0" borderId="12" xfId="54" applyNumberFormat="1" applyFont="1" applyFill="1" applyBorder="1" applyAlignment="1" applyProtection="1">
      <alignment horizontal="center" vertical="center"/>
      <protection/>
    </xf>
    <xf numFmtId="0" fontId="5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6" fillId="0" borderId="14" xfId="54" applyNumberFormat="1" applyFont="1" applyFill="1" applyBorder="1" applyAlignment="1" applyProtection="1">
      <alignment vertical="center"/>
      <protection/>
    </xf>
    <xf numFmtId="0" fontId="7" fillId="0" borderId="14" xfId="54" applyNumberFormat="1" applyFont="1" applyFill="1" applyBorder="1" applyAlignment="1" applyProtection="1">
      <alignment horizontal="centerContinuous" vertical="center"/>
      <protection/>
    </xf>
    <xf numFmtId="0" fontId="5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6" xfId="55" applyNumberFormat="1" applyFont="1" applyFill="1" applyBorder="1" applyAlignment="1" applyProtection="1">
      <alignment horizontal="center" vertical="center"/>
      <protection/>
    </xf>
    <xf numFmtId="0" fontId="12" fillId="0" borderId="0" xfId="54" applyNumberFormat="1" applyFont="1" applyFill="1" applyBorder="1" applyAlignment="1" applyProtection="1">
      <alignment horizontal="left"/>
      <protection/>
    </xf>
    <xf numFmtId="0" fontId="17" fillId="0" borderId="17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vertical="center"/>
      <protection/>
    </xf>
    <xf numFmtId="0" fontId="5" fillId="0" borderId="15" xfId="56" applyNumberFormat="1" applyFont="1" applyFill="1" applyBorder="1" applyAlignment="1" applyProtection="1">
      <alignment horizontal="center" vertical="center"/>
      <protection/>
    </xf>
    <xf numFmtId="0" fontId="5" fillId="0" borderId="17" xfId="56" applyNumberFormat="1" applyFont="1" applyFill="1" applyBorder="1" applyAlignment="1" applyProtection="1">
      <alignment horizontal="center" vertical="center"/>
      <protection/>
    </xf>
    <xf numFmtId="0" fontId="5" fillId="0" borderId="16" xfId="56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1" fillId="0" borderId="0" xfId="54" applyNumberFormat="1" applyFont="1" applyFill="1" applyBorder="1" applyAlignment="1" applyProtection="1">
      <alignment horizontal="left"/>
      <protection/>
    </xf>
    <xf numFmtId="0" fontId="12" fillId="0" borderId="21" xfId="54" applyNumberFormat="1" applyFont="1" applyFill="1" applyBorder="1" applyAlignment="1" applyProtection="1">
      <alignment horizontal="center" vertical="center"/>
      <protection/>
    </xf>
    <xf numFmtId="0" fontId="17" fillId="0" borderId="22" xfId="54" applyNumberFormat="1" applyFont="1" applyFill="1" applyBorder="1" applyAlignment="1" applyProtection="1">
      <alignment horizontal="center" vertical="center" wrapText="1"/>
      <protection/>
    </xf>
    <xf numFmtId="3" fontId="3" fillId="0" borderId="0" xfId="54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54" applyNumberFormat="1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54" applyNumberFormat="1" applyFont="1" applyFill="1" applyBorder="1" applyAlignment="1" applyProtection="1">
      <alignment horizontal="right"/>
      <protection/>
    </xf>
    <xf numFmtId="0" fontId="3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54" applyNumberFormat="1" applyFont="1" applyFill="1" applyBorder="1" applyAlignment="1" applyProtection="1">
      <alignment/>
      <protection/>
    </xf>
    <xf numFmtId="0" fontId="5" fillId="0" borderId="0" xfId="54" applyNumberFormat="1" applyFont="1" applyFill="1" applyBorder="1" applyAlignment="1" applyProtection="1">
      <alignment horizontal="justify"/>
      <protection/>
    </xf>
    <xf numFmtId="3" fontId="6" fillId="0" borderId="25" xfId="54" applyNumberFormat="1" applyFont="1" applyFill="1" applyBorder="1" applyAlignment="1" applyProtection="1">
      <alignment horizontal="right" vertical="center" indent="1"/>
      <protection/>
    </xf>
    <xf numFmtId="0" fontId="3" fillId="0" borderId="26" xfId="54" applyNumberFormat="1" applyFont="1" applyFill="1" applyBorder="1" applyAlignment="1" applyProtection="1">
      <alignment horizontal="justify"/>
      <protection/>
    </xf>
    <xf numFmtId="0" fontId="4" fillId="0" borderId="27" xfId="54" applyNumberFormat="1" applyFont="1" applyFill="1" applyBorder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4" fillId="0" borderId="16" xfId="5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54" applyNumberFormat="1" applyFont="1" applyFill="1" applyBorder="1" applyAlignment="1" applyProtection="1">
      <alignment horizontal="justify"/>
      <protection/>
    </xf>
    <xf numFmtId="0" fontId="8" fillId="0" borderId="16" xfId="54" applyNumberFormat="1" applyFont="1" applyFill="1" applyBorder="1" applyAlignment="1" applyProtection="1">
      <alignment horizontal="center" vertical="center"/>
      <protection/>
    </xf>
    <xf numFmtId="0" fontId="4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7" xfId="54" applyNumberFormat="1" applyFont="1" applyFill="1" applyBorder="1" applyAlignment="1" applyProtection="1">
      <alignment horizontal="center" vertical="center" wrapText="1"/>
      <protection/>
    </xf>
    <xf numFmtId="0" fontId="5" fillId="0" borderId="17" xfId="54" applyNumberFormat="1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3" fontId="3" fillId="0" borderId="13" xfId="54" applyNumberFormat="1" applyFont="1" applyFill="1" applyBorder="1" applyAlignment="1" applyProtection="1">
      <alignment horizontal="right" vertical="center" indent="1"/>
      <protection/>
    </xf>
    <xf numFmtId="3" fontId="3" fillId="0" borderId="26" xfId="54" applyNumberFormat="1" applyFont="1" applyFill="1" applyBorder="1" applyAlignment="1" applyProtection="1">
      <alignment horizontal="right" vertical="center" indent="1"/>
      <protection/>
    </xf>
    <xf numFmtId="3" fontId="3" fillId="0" borderId="29" xfId="54" applyNumberFormat="1" applyFont="1" applyFill="1" applyBorder="1" applyAlignment="1" applyProtection="1">
      <alignment horizontal="right" vertical="center" indent="1"/>
      <protection/>
    </xf>
    <xf numFmtId="0" fontId="13" fillId="0" borderId="25" xfId="54" applyNumberFormat="1" applyFont="1" applyFill="1" applyBorder="1" applyAlignment="1" applyProtection="1">
      <alignment horizontal="justify" vertical="center"/>
      <protection/>
    </xf>
    <xf numFmtId="3" fontId="3" fillId="0" borderId="15" xfId="54" applyNumberFormat="1" applyFont="1" applyFill="1" applyBorder="1" applyAlignment="1" applyProtection="1">
      <alignment horizontal="right" vertical="center" indent="1"/>
      <protection/>
    </xf>
    <xf numFmtId="0" fontId="4" fillId="0" borderId="15" xfId="54" applyNumberFormat="1" applyFont="1" applyFill="1" applyBorder="1" applyAlignment="1" applyProtection="1">
      <alignment horizontal="justify" vertical="center"/>
      <protection/>
    </xf>
    <xf numFmtId="0" fontId="4" fillId="0" borderId="15" xfId="54" applyNumberFormat="1" applyFont="1" applyFill="1" applyBorder="1" applyAlignment="1" applyProtection="1">
      <alignment horizontal="justify" vertical="center"/>
      <protection/>
    </xf>
    <xf numFmtId="3" fontId="6" fillId="0" borderId="22" xfId="54" applyNumberFormat="1" applyFont="1" applyFill="1" applyBorder="1" applyAlignment="1" applyProtection="1">
      <alignment horizontal="right" vertical="center" indent="1"/>
      <protection/>
    </xf>
    <xf numFmtId="3" fontId="6" fillId="0" borderId="30" xfId="54" applyNumberFormat="1" applyFont="1" applyFill="1" applyBorder="1" applyAlignment="1" applyProtection="1">
      <alignment horizontal="right" vertical="center" indent="1"/>
      <protection/>
    </xf>
    <xf numFmtId="3" fontId="6" fillId="0" borderId="31" xfId="54" applyNumberFormat="1" applyFont="1" applyFill="1" applyBorder="1" applyAlignment="1" applyProtection="1">
      <alignment horizontal="right" vertical="center" indent="1"/>
      <protection/>
    </xf>
    <xf numFmtId="0" fontId="13" fillId="0" borderId="15" xfId="54" applyNumberFormat="1" applyFont="1" applyFill="1" applyBorder="1" applyAlignment="1" applyProtection="1">
      <alignment horizontal="justify" vertical="center"/>
      <protection/>
    </xf>
    <xf numFmtId="0" fontId="14" fillId="0" borderId="16" xfId="54" applyNumberFormat="1" applyFont="1" applyFill="1" applyBorder="1" applyAlignment="1" applyProtection="1">
      <alignment horizontal="justify" vertical="center" wrapText="1"/>
      <protection/>
    </xf>
    <xf numFmtId="0" fontId="14" fillId="0" borderId="15" xfId="54" applyNumberFormat="1" applyFont="1" applyFill="1" applyBorder="1" applyAlignment="1" applyProtection="1">
      <alignment horizontal="justify" vertical="center"/>
      <protection/>
    </xf>
    <xf numFmtId="0" fontId="4" fillId="0" borderId="15" xfId="54" applyNumberFormat="1" applyFont="1" applyFill="1" applyBorder="1" applyAlignment="1" applyProtection="1">
      <alignment horizontal="justify" vertical="center" wrapText="1"/>
      <protection/>
    </xf>
    <xf numFmtId="0" fontId="4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justify" vertical="center"/>
      <protection/>
    </xf>
    <xf numFmtId="3" fontId="6" fillId="0" borderId="15" xfId="54" applyNumberFormat="1" applyFont="1" applyFill="1" applyBorder="1" applyAlignment="1" applyProtection="1">
      <alignment horizontal="right" vertical="center" indent="1"/>
      <protection/>
    </xf>
    <xf numFmtId="3" fontId="12" fillId="0" borderId="15" xfId="54" applyNumberFormat="1" applyFont="1" applyFill="1" applyBorder="1" applyAlignment="1" applyProtection="1">
      <alignment horizontal="right" vertical="center" indent="1"/>
      <protection/>
    </xf>
    <xf numFmtId="3" fontId="6" fillId="0" borderId="13" xfId="54" applyNumberFormat="1" applyFont="1" applyFill="1" applyBorder="1" applyAlignment="1" applyProtection="1">
      <alignment horizontal="right" vertical="center" indent="1"/>
      <protection/>
    </xf>
    <xf numFmtId="3" fontId="6" fillId="0" borderId="26" xfId="54" applyNumberFormat="1" applyFont="1" applyFill="1" applyBorder="1" applyAlignment="1" applyProtection="1">
      <alignment horizontal="right" vertical="center" indent="1"/>
      <protection/>
    </xf>
    <xf numFmtId="3" fontId="6" fillId="0" borderId="29" xfId="54" applyNumberFormat="1" applyFont="1" applyFill="1" applyBorder="1" applyAlignment="1" applyProtection="1">
      <alignment horizontal="right" vertical="center" indent="1"/>
      <protection/>
    </xf>
    <xf numFmtId="3" fontId="12" fillId="0" borderId="16" xfId="54" applyNumberFormat="1" applyFont="1" applyFill="1" applyBorder="1" applyAlignment="1" applyProtection="1">
      <alignment horizontal="right" vertical="center" indent="1"/>
      <protection/>
    </xf>
    <xf numFmtId="3" fontId="12" fillId="0" borderId="13" xfId="54" applyNumberFormat="1" applyFont="1" applyFill="1" applyBorder="1" applyAlignment="1" applyProtection="1">
      <alignment horizontal="right" vertical="center" indent="1"/>
      <protection/>
    </xf>
    <xf numFmtId="3" fontId="12" fillId="0" borderId="26" xfId="54" applyNumberFormat="1" applyFont="1" applyFill="1" applyBorder="1" applyAlignment="1" applyProtection="1">
      <alignment horizontal="right" vertical="center" indent="1"/>
      <protection/>
    </xf>
    <xf numFmtId="3" fontId="12" fillId="0" borderId="29" xfId="54" applyNumberFormat="1" applyFont="1" applyFill="1" applyBorder="1" applyAlignment="1" applyProtection="1">
      <alignment horizontal="right" vertical="center" indent="1"/>
      <protection/>
    </xf>
    <xf numFmtId="3" fontId="12" fillId="0" borderId="10" xfId="54" applyNumberFormat="1" applyFont="1" applyFill="1" applyBorder="1" applyAlignment="1" applyProtection="1">
      <alignment horizontal="right" vertical="center" indent="1"/>
      <protection/>
    </xf>
    <xf numFmtId="3" fontId="12" fillId="0" borderId="32" xfId="54" applyNumberFormat="1" applyFont="1" applyFill="1" applyBorder="1" applyAlignment="1" applyProtection="1">
      <alignment horizontal="right" vertical="center" indent="1"/>
      <protection/>
    </xf>
    <xf numFmtId="3" fontId="12" fillId="0" borderId="33" xfId="54" applyNumberFormat="1" applyFont="1" applyFill="1" applyBorder="1" applyAlignment="1" applyProtection="1">
      <alignment horizontal="right" vertical="center" indent="1"/>
      <protection/>
    </xf>
    <xf numFmtId="0" fontId="16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justify"/>
      <protection/>
    </xf>
    <xf numFmtId="0" fontId="5" fillId="0" borderId="15" xfId="55" applyNumberFormat="1" applyFont="1" applyFill="1" applyBorder="1" applyAlignment="1" applyProtection="1">
      <alignment horizontal="center" vertical="center"/>
      <protection/>
    </xf>
    <xf numFmtId="0" fontId="4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7" xfId="55" applyNumberFormat="1" applyFont="1" applyFill="1" applyBorder="1" applyAlignment="1" applyProtection="1">
      <alignment horizontal="center" vertical="center"/>
      <protection/>
    </xf>
    <xf numFmtId="0" fontId="4" fillId="0" borderId="17" xfId="55" applyNumberFormat="1" applyFont="1" applyFill="1" applyBorder="1" applyAlignment="1" applyProtection="1">
      <alignment horizontal="center" vertical="center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5" xfId="55" applyNumberFormat="1" applyFont="1" applyFill="1" applyBorder="1" applyAlignment="1" applyProtection="1">
      <alignment horizontal="left" vertical="center" wrapText="1"/>
      <protection/>
    </xf>
    <xf numFmtId="3" fontId="3" fillId="0" borderId="15" xfId="55" applyNumberFormat="1" applyFont="1" applyFill="1" applyBorder="1" applyAlignment="1" applyProtection="1">
      <alignment horizontal="right" vertical="center" indent="1"/>
      <protection/>
    </xf>
    <xf numFmtId="3" fontId="3" fillId="0" borderId="15" xfId="55" applyNumberFormat="1" applyFont="1" applyFill="1" applyBorder="1" applyAlignment="1" applyProtection="1">
      <alignment horizontal="right" vertical="center" indent="1"/>
      <protection/>
    </xf>
    <xf numFmtId="0" fontId="13" fillId="0" borderId="15" xfId="55" applyNumberFormat="1" applyFont="1" applyFill="1" applyBorder="1" applyAlignment="1" applyProtection="1">
      <alignment horizontal="justify" vertical="center" wrapText="1"/>
      <protection/>
    </xf>
    <xf numFmtId="3" fontId="6" fillId="0" borderId="15" xfId="55" applyNumberFormat="1" applyFont="1" applyFill="1" applyBorder="1" applyAlignment="1" applyProtection="1">
      <alignment horizontal="right" vertical="center" indent="1"/>
      <protection/>
    </xf>
    <xf numFmtId="3" fontId="6" fillId="0" borderId="15" xfId="55" applyNumberFormat="1" applyFont="1" applyFill="1" applyBorder="1" applyAlignment="1" applyProtection="1">
      <alignment horizontal="right" vertical="center" indent="1"/>
      <protection/>
    </xf>
    <xf numFmtId="0" fontId="5" fillId="0" borderId="16" xfId="55" applyNumberFormat="1" applyFont="1" applyFill="1" applyBorder="1" applyAlignment="1" applyProtection="1">
      <alignment horizontal="left" vertical="center" wrapText="1"/>
      <protection/>
    </xf>
    <xf numFmtId="3" fontId="3" fillId="0" borderId="16" xfId="55" applyNumberFormat="1" applyFont="1" applyFill="1" applyBorder="1" applyAlignment="1" applyProtection="1">
      <alignment horizontal="right" vertical="center" indent="1"/>
      <protection/>
    </xf>
    <xf numFmtId="0" fontId="18" fillId="0" borderId="15" xfId="56" applyNumberFormat="1" applyFont="1" applyFill="1" applyBorder="1" applyAlignment="1" applyProtection="1">
      <alignment horizontal="justify" vertical="center"/>
      <protection/>
    </xf>
    <xf numFmtId="3" fontId="6" fillId="0" borderId="15" xfId="56" applyNumberFormat="1" applyFont="1" applyFill="1" applyBorder="1" applyAlignment="1" applyProtection="1">
      <alignment vertical="center"/>
      <protection/>
    </xf>
    <xf numFmtId="0" fontId="18" fillId="0" borderId="16" xfId="56" applyNumberFormat="1" applyFont="1" applyFill="1" applyBorder="1" applyAlignment="1" applyProtection="1">
      <alignment horizontal="justify" vertical="center"/>
      <protection/>
    </xf>
    <xf numFmtId="3" fontId="6" fillId="0" borderId="16" xfId="56" applyNumberFormat="1" applyFont="1" applyFill="1" applyBorder="1" applyAlignment="1" applyProtection="1">
      <alignment vertical="center"/>
      <protection/>
    </xf>
    <xf numFmtId="0" fontId="8" fillId="0" borderId="26" xfId="56" applyNumberFormat="1" applyFont="1" applyFill="1" applyBorder="1" applyAlignment="1" applyProtection="1">
      <alignment horizontal="left" vertical="center" indent="1"/>
      <protection/>
    </xf>
    <xf numFmtId="0" fontId="5" fillId="0" borderId="26" xfId="56" applyNumberFormat="1" applyFont="1" applyFill="1" applyBorder="1" applyAlignment="1" applyProtection="1">
      <alignment horizontal="center" vertical="center"/>
      <protection/>
    </xf>
    <xf numFmtId="0" fontId="8" fillId="0" borderId="26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 indent="1"/>
      <protection/>
    </xf>
    <xf numFmtId="3" fontId="3" fillId="0" borderId="26" xfId="56" applyNumberFormat="1" applyFont="1" applyFill="1" applyBorder="1" applyAlignment="1" applyProtection="1">
      <alignment horizontal="right" vertical="center" indent="1"/>
      <protection/>
    </xf>
    <xf numFmtId="3" fontId="3" fillId="0" borderId="29" xfId="56" applyNumberFormat="1" applyFont="1" applyFill="1" applyBorder="1" applyAlignment="1" applyProtection="1">
      <alignment horizontal="right" vertical="center" indent="1"/>
      <protection/>
    </xf>
    <xf numFmtId="0" fontId="5" fillId="0" borderId="24" xfId="56" applyNumberFormat="1" applyFont="1" applyFill="1" applyBorder="1" applyAlignment="1" applyProtection="1">
      <alignment horizontal="center" vertical="center"/>
      <protection/>
    </xf>
    <xf numFmtId="0" fontId="5" fillId="0" borderId="0" xfId="56" applyNumberFormat="1" applyFont="1" applyFill="1" applyBorder="1" applyAlignment="1" applyProtection="1">
      <alignment horizontal="center" vertical="center"/>
      <protection/>
    </xf>
    <xf numFmtId="0" fontId="5" fillId="0" borderId="28" xfId="56" applyNumberFormat="1" applyFont="1" applyFill="1" applyBorder="1" applyAlignment="1" applyProtection="1">
      <alignment horizontal="center" vertical="center"/>
      <protection/>
    </xf>
    <xf numFmtId="0" fontId="18" fillId="0" borderId="30" xfId="56" applyNumberFormat="1" applyFont="1" applyFill="1" applyBorder="1" applyAlignment="1" applyProtection="1">
      <alignment horizontal="justify" vertical="center"/>
      <protection/>
    </xf>
    <xf numFmtId="0" fontId="5" fillId="0" borderId="30" xfId="56" applyNumberFormat="1" applyFont="1" applyFill="1" applyBorder="1" applyAlignment="1" applyProtection="1">
      <alignment horizontal="center" vertical="center"/>
      <protection/>
    </xf>
    <xf numFmtId="0" fontId="8" fillId="0" borderId="30" xfId="56" applyNumberFormat="1" applyFont="1" applyFill="1" applyBorder="1" applyAlignment="1" applyProtection="1">
      <alignment horizontal="center" vertical="center"/>
      <protection/>
    </xf>
    <xf numFmtId="3" fontId="6" fillId="0" borderId="22" xfId="56" applyNumberFormat="1" applyFont="1" applyFill="1" applyBorder="1" applyAlignment="1" applyProtection="1">
      <alignment horizontal="right" vertical="center" indent="1"/>
      <protection/>
    </xf>
    <xf numFmtId="3" fontId="6" fillId="0" borderId="30" xfId="56" applyNumberFormat="1" applyFont="1" applyFill="1" applyBorder="1" applyAlignment="1" applyProtection="1">
      <alignment horizontal="right" vertical="center" indent="1"/>
      <protection/>
    </xf>
    <xf numFmtId="3" fontId="6" fillId="0" borderId="31" xfId="56" applyNumberFormat="1" applyFont="1" applyFill="1" applyBorder="1" applyAlignment="1" applyProtection="1">
      <alignment horizontal="right" vertical="center" indent="1"/>
      <protection/>
    </xf>
    <xf numFmtId="0" fontId="8" fillId="0" borderId="13" xfId="56" applyNumberFormat="1" applyFont="1" applyFill="1" applyBorder="1" applyAlignment="1" applyProtection="1">
      <alignment horizontal="left" vertical="center" indent="5"/>
      <protection/>
    </xf>
    <xf numFmtId="0" fontId="8" fillId="0" borderId="26" xfId="56" applyNumberFormat="1" applyFont="1" applyFill="1" applyBorder="1" applyAlignment="1" applyProtection="1">
      <alignment horizontal="left" vertical="center" indent="5"/>
      <protection/>
    </xf>
    <xf numFmtId="0" fontId="8" fillId="0" borderId="26" xfId="56" applyNumberFormat="1" applyFont="1" applyFill="1" applyBorder="1" applyAlignment="1" applyProtection="1">
      <alignment horizontal="left" vertical="center" indent="2"/>
      <protection/>
    </xf>
    <xf numFmtId="0" fontId="0" fillId="0" borderId="11" xfId="0" applyFont="1" applyBorder="1" applyAlignment="1">
      <alignment horizontal="justify"/>
    </xf>
    <xf numFmtId="0" fontId="8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3" xfId="56" applyNumberFormat="1" applyFont="1" applyFill="1" applyBorder="1" applyAlignment="1" applyProtection="1">
      <alignment horizontal="left" vertical="center" wrapText="1" indent="1"/>
      <protection/>
    </xf>
    <xf numFmtId="3" fontId="3" fillId="0" borderId="10" xfId="56" applyNumberFormat="1" applyFont="1" applyFill="1" applyBorder="1" applyAlignment="1" applyProtection="1">
      <alignment horizontal="right" vertical="center" indent="1"/>
      <protection/>
    </xf>
    <xf numFmtId="3" fontId="3" fillId="0" borderId="32" xfId="56" applyNumberFormat="1" applyFont="1" applyFill="1" applyBorder="1" applyAlignment="1" applyProtection="1">
      <alignment horizontal="right" vertical="center" indent="1"/>
      <protection/>
    </xf>
    <xf numFmtId="3" fontId="3" fillId="0" borderId="33" xfId="56" applyNumberFormat="1" applyFont="1" applyFill="1" applyBorder="1" applyAlignment="1" applyProtection="1">
      <alignment horizontal="right" vertical="center" indent="1"/>
      <protection/>
    </xf>
    <xf numFmtId="0" fontId="18" fillId="0" borderId="26" xfId="56" applyNumberFormat="1" applyFont="1" applyFill="1" applyBorder="1" applyAlignment="1" applyProtection="1">
      <alignment horizontal="justify" vertical="center"/>
      <protection/>
    </xf>
    <xf numFmtId="3" fontId="6" fillId="0" borderId="13" xfId="56" applyNumberFormat="1" applyFont="1" applyFill="1" applyBorder="1" applyAlignment="1" applyProtection="1">
      <alignment horizontal="right" vertical="center" indent="1"/>
      <protection/>
    </xf>
    <xf numFmtId="3" fontId="6" fillId="0" borderId="26" xfId="56" applyNumberFormat="1" applyFont="1" applyFill="1" applyBorder="1" applyAlignment="1" applyProtection="1">
      <alignment horizontal="right" vertical="center" indent="1"/>
      <protection/>
    </xf>
    <xf numFmtId="3" fontId="6" fillId="0" borderId="29" xfId="56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gyszervközhegyszévesbesz2" xfId="54"/>
    <cellStyle name="Normál_egyszervközhegyszévesbesz3" xfId="55"/>
    <cellStyle name="Normál_egyszervközhegyszévesbesz3b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showGridLines="0" tabSelected="1" zoomScalePageLayoutView="0" workbookViewId="0" topLeftCell="A1">
      <selection activeCell="A17" sqref="A17:V17"/>
    </sheetView>
  </sheetViews>
  <sheetFormatPr defaultColWidth="9.00390625" defaultRowHeight="12.75"/>
  <cols>
    <col min="1" max="22" width="4.25390625" style="41" customWidth="1"/>
    <col min="23" max="16384" width="9.125" style="41" customWidth="1"/>
  </cols>
  <sheetData>
    <row r="1" s="40" customFormat="1" ht="13.5" thickBot="1"/>
    <row r="2" spans="1:18" s="43" customFormat="1" ht="24" customHeight="1" thickBot="1">
      <c r="A2" s="51"/>
      <c r="B2" s="29">
        <v>1</v>
      </c>
      <c r="C2" s="30">
        <v>8</v>
      </c>
      <c r="D2" s="30">
        <v>9</v>
      </c>
      <c r="E2" s="30">
        <v>8</v>
      </c>
      <c r="F2" s="30">
        <v>0</v>
      </c>
      <c r="G2" s="30">
        <v>1</v>
      </c>
      <c r="H2" s="30">
        <v>9</v>
      </c>
      <c r="I2" s="31">
        <v>6</v>
      </c>
      <c r="J2" s="29">
        <v>9</v>
      </c>
      <c r="K2" s="30">
        <v>1</v>
      </c>
      <c r="L2" s="30">
        <v>3</v>
      </c>
      <c r="M2" s="31">
        <v>3</v>
      </c>
      <c r="N2" s="29">
        <v>5</v>
      </c>
      <c r="O2" s="30">
        <v>2</v>
      </c>
      <c r="P2" s="31">
        <v>9</v>
      </c>
      <c r="Q2" s="29">
        <v>0</v>
      </c>
      <c r="R2" s="31">
        <v>8</v>
      </c>
    </row>
    <row r="3" spans="2:18" ht="16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16" spans="1:22" ht="25.5">
      <c r="A16" s="53" t="s">
        <v>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25.5">
      <c r="A17" s="53" t="s">
        <v>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ht="13.5" thickBot="1"/>
    <row r="19" spans="1:17" s="2" customFormat="1" ht="35.25" customHeight="1" thickBot="1">
      <c r="A19" s="1"/>
      <c r="B19" s="1"/>
      <c r="C19" s="1"/>
      <c r="D19" s="1"/>
      <c r="E19" s="1"/>
      <c r="F19" s="1"/>
      <c r="G19" s="1"/>
      <c r="H19" s="1"/>
      <c r="I19" s="33">
        <v>2</v>
      </c>
      <c r="J19" s="34">
        <v>0</v>
      </c>
      <c r="K19" s="34">
        <v>1</v>
      </c>
      <c r="L19" s="35">
        <v>0</v>
      </c>
      <c r="M19" s="59" t="s">
        <v>2</v>
      </c>
      <c r="N19" s="60"/>
      <c r="O19" s="3"/>
      <c r="P19" s="1"/>
      <c r="Q19" s="1"/>
    </row>
    <row r="24" spans="3:20" ht="16.5" customHeight="1">
      <c r="C24" s="68" t="s">
        <v>129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3:20" ht="16.5" customHeight="1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3:20" ht="12.75">
      <c r="C26" s="56" t="s">
        <v>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31" spans="3:20" ht="15.75">
      <c r="C31" s="58" t="s">
        <v>127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3:20" ht="12.75">
      <c r="C32" s="56" t="s">
        <v>4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44" spans="2:21" ht="12.75">
      <c r="B44" s="41" t="s">
        <v>115</v>
      </c>
      <c r="D44" s="32" t="s">
        <v>130</v>
      </c>
      <c r="E44" s="42"/>
      <c r="F44" s="42"/>
      <c r="G44" s="42"/>
      <c r="H44" s="42"/>
      <c r="I44" s="42"/>
      <c r="N44" s="42"/>
      <c r="O44" s="42"/>
      <c r="P44" s="42"/>
      <c r="Q44" s="42"/>
      <c r="R44" s="42"/>
      <c r="S44" s="42"/>
      <c r="T44" s="42"/>
      <c r="U44" s="42"/>
    </row>
    <row r="45" spans="15:20" ht="12.75">
      <c r="O45" s="56" t="s">
        <v>117</v>
      </c>
      <c r="P45" s="56"/>
      <c r="Q45" s="56"/>
      <c r="R45" s="56"/>
      <c r="S45" s="56"/>
      <c r="T45" s="56"/>
    </row>
    <row r="46" spans="16:19" ht="12.75">
      <c r="P46" s="57" t="s">
        <v>58</v>
      </c>
      <c r="Q46" s="57"/>
      <c r="R46" s="57"/>
      <c r="S46" s="57"/>
    </row>
    <row r="47" spans="11:12" ht="12.75">
      <c r="K47" s="55" t="s">
        <v>116</v>
      </c>
      <c r="L47" s="55"/>
    </row>
    <row r="56" ht="13.5" thickBot="1"/>
    <row r="57" spans="1:18" s="43" customFormat="1" ht="24" customHeight="1" thickBot="1">
      <c r="A57" s="52"/>
      <c r="B57" s="29">
        <f>B2</f>
        <v>1</v>
      </c>
      <c r="C57" s="30">
        <f aca="true" t="shared" si="0" ref="C57:R57">C2</f>
        <v>8</v>
      </c>
      <c r="D57" s="30">
        <f t="shared" si="0"/>
        <v>9</v>
      </c>
      <c r="E57" s="30">
        <f t="shared" si="0"/>
        <v>8</v>
      </c>
      <c r="F57" s="30">
        <f t="shared" si="0"/>
        <v>0</v>
      </c>
      <c r="G57" s="30">
        <f t="shared" si="0"/>
        <v>1</v>
      </c>
      <c r="H57" s="30">
        <f t="shared" si="0"/>
        <v>9</v>
      </c>
      <c r="I57" s="31">
        <f t="shared" si="0"/>
        <v>6</v>
      </c>
      <c r="J57" s="29">
        <f t="shared" si="0"/>
        <v>9</v>
      </c>
      <c r="K57" s="30">
        <f t="shared" si="0"/>
        <v>1</v>
      </c>
      <c r="L57" s="30">
        <f t="shared" si="0"/>
        <v>3</v>
      </c>
      <c r="M57" s="31">
        <f t="shared" si="0"/>
        <v>3</v>
      </c>
      <c r="N57" s="29">
        <f t="shared" si="0"/>
        <v>5</v>
      </c>
      <c r="O57" s="30">
        <f t="shared" si="0"/>
        <v>2</v>
      </c>
      <c r="P57" s="31">
        <f t="shared" si="0"/>
        <v>9</v>
      </c>
      <c r="Q57" s="29">
        <f t="shared" si="0"/>
        <v>0</v>
      </c>
      <c r="R57" s="31">
        <f t="shared" si="0"/>
        <v>8</v>
      </c>
    </row>
    <row r="58" spans="2:18" s="43" customFormat="1" ht="12.75">
      <c r="B58" s="79" t="s">
        <v>5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22" s="15" customFormat="1" ht="21.75" customHeight="1">
      <c r="A59" s="61" t="s">
        <v>6</v>
      </c>
      <c r="B59" s="61"/>
      <c r="C59" s="61"/>
      <c r="D59" s="61"/>
      <c r="E59" s="61"/>
      <c r="F59" s="61"/>
      <c r="G59" s="61"/>
      <c r="H59" s="71" t="str">
        <f>C24</f>
        <v>Értelmileg Sérültek és Segítőik Győr-Moson-Sopron megyei Egyesülete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s="15" customFormat="1" ht="21.75" customHeight="1">
      <c r="A60" s="62" t="s">
        <v>7</v>
      </c>
      <c r="B60" s="62"/>
      <c r="C60" s="62"/>
      <c r="D60" s="62"/>
      <c r="E60" s="62"/>
      <c r="F60" s="14"/>
      <c r="G60" s="14"/>
      <c r="H60" s="64" t="str">
        <f>C31</f>
        <v>9023 Győr, Bárczi G. u. 2.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5" s="5" customFormat="1" ht="6" customHeight="1">
      <c r="A61" s="13"/>
      <c r="B61" s="13"/>
      <c r="C61" s="13"/>
      <c r="D61" s="13"/>
      <c r="E61" s="13"/>
    </row>
    <row r="62" spans="1:22" s="5" customFormat="1" ht="19.5" customHeight="1" thickBot="1">
      <c r="A62" s="76" t="s">
        <v>126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s="5" customFormat="1" ht="19.5" thickBot="1">
      <c r="A63" s="7"/>
      <c r="B63" s="8"/>
      <c r="C63" s="8"/>
      <c r="D63" s="76" t="s">
        <v>8</v>
      </c>
      <c r="E63" s="77"/>
      <c r="F63" s="77"/>
      <c r="G63" s="77"/>
      <c r="H63" s="77"/>
      <c r="I63" s="77"/>
      <c r="J63" s="77"/>
      <c r="K63" s="77"/>
      <c r="L63" s="77"/>
      <c r="M63" s="78"/>
      <c r="N63" s="37">
        <f>I19</f>
        <v>2</v>
      </c>
      <c r="O63" s="37">
        <f>J19</f>
        <v>0</v>
      </c>
      <c r="P63" s="37">
        <f>K19</f>
        <v>1</v>
      </c>
      <c r="Q63" s="37">
        <f>L19</f>
        <v>0</v>
      </c>
      <c r="R63" s="36" t="s">
        <v>9</v>
      </c>
      <c r="T63" s="44"/>
      <c r="U63" s="45"/>
      <c r="V63" s="46" t="s">
        <v>10</v>
      </c>
    </row>
    <row r="64" spans="1:22" s="5" customFormat="1" ht="6" customHeight="1" thickBot="1">
      <c r="A64" s="7"/>
      <c r="M64" s="9"/>
      <c r="N64" s="9"/>
      <c r="O64" s="9"/>
      <c r="P64" s="9"/>
      <c r="Q64" s="9"/>
      <c r="V64" s="47"/>
    </row>
    <row r="65" spans="1:22" s="10" customFormat="1" ht="25.5" customHeight="1">
      <c r="A65" s="38" t="s">
        <v>11</v>
      </c>
      <c r="B65" s="75" t="s">
        <v>12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3" t="s">
        <v>13</v>
      </c>
      <c r="N65" s="73"/>
      <c r="O65" s="73"/>
      <c r="P65" s="74" t="s">
        <v>14</v>
      </c>
      <c r="Q65" s="74"/>
      <c r="R65" s="74"/>
      <c r="S65" s="65" t="s">
        <v>15</v>
      </c>
      <c r="T65" s="65"/>
      <c r="U65" s="65"/>
      <c r="V65" s="65"/>
    </row>
    <row r="66" spans="1:22" s="10" customFormat="1" ht="12" customHeight="1" thickBot="1">
      <c r="A66" s="11" t="s">
        <v>16</v>
      </c>
      <c r="B66" s="72" t="s">
        <v>17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67" t="s">
        <v>18</v>
      </c>
      <c r="N66" s="67"/>
      <c r="O66" s="67"/>
      <c r="P66" s="66" t="s">
        <v>19</v>
      </c>
      <c r="Q66" s="66"/>
      <c r="R66" s="66"/>
      <c r="S66" s="66" t="s">
        <v>20</v>
      </c>
      <c r="T66" s="66"/>
      <c r="U66" s="66"/>
      <c r="V66" s="66"/>
    </row>
    <row r="67" spans="1:22" s="5" customFormat="1" ht="23.25" customHeight="1">
      <c r="A67" s="16" t="s">
        <v>21</v>
      </c>
      <c r="B67" s="83" t="s">
        <v>22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63">
        <f>SUM(M68:O69)</f>
        <v>65</v>
      </c>
      <c r="N67" s="63"/>
      <c r="O67" s="63"/>
      <c r="P67" s="63"/>
      <c r="Q67" s="63"/>
      <c r="R67" s="63"/>
      <c r="S67" s="87">
        <f>SUM(S68:V71)</f>
        <v>409</v>
      </c>
      <c r="T67" s="88"/>
      <c r="U67" s="88"/>
      <c r="V67" s="89"/>
    </row>
    <row r="68" spans="1:22" s="5" customFormat="1" ht="23.25" customHeight="1">
      <c r="A68" s="17" t="s">
        <v>23</v>
      </c>
      <c r="B68" s="86" t="s">
        <v>24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4"/>
      <c r="N68" s="84"/>
      <c r="O68" s="84"/>
      <c r="P68" s="84"/>
      <c r="Q68" s="84"/>
      <c r="R68" s="84"/>
      <c r="S68" s="80"/>
      <c r="T68" s="81"/>
      <c r="U68" s="81"/>
      <c r="V68" s="82"/>
    </row>
    <row r="69" spans="1:22" s="5" customFormat="1" ht="23.25" customHeight="1">
      <c r="A69" s="17" t="s">
        <v>25</v>
      </c>
      <c r="B69" s="85" t="s">
        <v>59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4">
        <v>65</v>
      </c>
      <c r="N69" s="84"/>
      <c r="O69" s="84"/>
      <c r="P69" s="84"/>
      <c r="Q69" s="84"/>
      <c r="R69" s="84"/>
      <c r="S69" s="80">
        <v>409</v>
      </c>
      <c r="T69" s="81"/>
      <c r="U69" s="81"/>
      <c r="V69" s="82"/>
    </row>
    <row r="70" spans="1:22" s="5" customFormat="1" ht="23.25" customHeight="1">
      <c r="A70" s="17" t="s">
        <v>26</v>
      </c>
      <c r="B70" s="85" t="s">
        <v>60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4"/>
      <c r="N70" s="84"/>
      <c r="O70" s="84"/>
      <c r="P70" s="84"/>
      <c r="Q70" s="84"/>
      <c r="R70" s="84"/>
      <c r="S70" s="80" t="s">
        <v>125</v>
      </c>
      <c r="T70" s="81"/>
      <c r="U70" s="81"/>
      <c r="V70" s="82"/>
    </row>
    <row r="71" spans="1:22" s="5" customFormat="1" ht="23.25" customHeight="1">
      <c r="A71" s="17" t="s">
        <v>27</v>
      </c>
      <c r="B71" s="85" t="s">
        <v>61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4"/>
      <c r="N71" s="84"/>
      <c r="O71" s="84"/>
      <c r="P71" s="84"/>
      <c r="Q71" s="84"/>
      <c r="R71" s="84"/>
      <c r="S71" s="80"/>
      <c r="T71" s="81"/>
      <c r="U71" s="81"/>
      <c r="V71" s="82"/>
    </row>
    <row r="72" spans="1:22" s="5" customFormat="1" ht="23.25" customHeight="1">
      <c r="A72" s="17" t="s">
        <v>28</v>
      </c>
      <c r="B72" s="90" t="s">
        <v>118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6">
        <f>SUM(M73:O76)</f>
        <v>2919</v>
      </c>
      <c r="N72" s="96"/>
      <c r="O72" s="96"/>
      <c r="P72" s="96"/>
      <c r="Q72" s="96"/>
      <c r="R72" s="96"/>
      <c r="S72" s="98">
        <f>SUM(S73:V76)</f>
        <v>1579</v>
      </c>
      <c r="T72" s="99"/>
      <c r="U72" s="99"/>
      <c r="V72" s="100"/>
    </row>
    <row r="73" spans="1:22" s="5" customFormat="1" ht="23.25" customHeight="1">
      <c r="A73" s="17" t="s">
        <v>29</v>
      </c>
      <c r="B73" s="86" t="s">
        <v>30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4"/>
      <c r="N73" s="84"/>
      <c r="O73" s="84"/>
      <c r="P73" s="84"/>
      <c r="Q73" s="84"/>
      <c r="R73" s="84"/>
      <c r="S73" s="80"/>
      <c r="T73" s="81"/>
      <c r="U73" s="81"/>
      <c r="V73" s="82"/>
    </row>
    <row r="74" spans="1:22" s="5" customFormat="1" ht="23.25" customHeight="1">
      <c r="A74" s="17" t="s">
        <v>31</v>
      </c>
      <c r="B74" s="85" t="s">
        <v>62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4"/>
      <c r="N74" s="84"/>
      <c r="O74" s="84"/>
      <c r="P74" s="84"/>
      <c r="Q74" s="84"/>
      <c r="R74" s="84"/>
      <c r="S74" s="80">
        <v>21</v>
      </c>
      <c r="T74" s="81"/>
      <c r="U74" s="81"/>
      <c r="V74" s="82"/>
    </row>
    <row r="75" spans="1:22" s="5" customFormat="1" ht="23.25" customHeight="1">
      <c r="A75" s="17" t="s">
        <v>32</v>
      </c>
      <c r="B75" s="85" t="s">
        <v>63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4"/>
      <c r="N75" s="84"/>
      <c r="O75" s="84"/>
      <c r="P75" s="84"/>
      <c r="Q75" s="84"/>
      <c r="R75" s="84"/>
      <c r="S75" s="80"/>
      <c r="T75" s="81"/>
      <c r="U75" s="81"/>
      <c r="V75" s="82"/>
    </row>
    <row r="76" spans="1:22" s="5" customFormat="1" ht="23.25" customHeight="1">
      <c r="A76" s="17" t="s">
        <v>33</v>
      </c>
      <c r="B76" s="85" t="s">
        <v>64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4">
        <v>2919</v>
      </c>
      <c r="N76" s="84"/>
      <c r="O76" s="84"/>
      <c r="P76" s="84"/>
      <c r="Q76" s="84"/>
      <c r="R76" s="84"/>
      <c r="S76" s="80">
        <v>1558</v>
      </c>
      <c r="T76" s="81"/>
      <c r="U76" s="81"/>
      <c r="V76" s="82"/>
    </row>
    <row r="77" spans="1:22" s="5" customFormat="1" ht="23.25" customHeight="1">
      <c r="A77" s="17" t="s">
        <v>34</v>
      </c>
      <c r="B77" s="90" t="s">
        <v>35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6"/>
      <c r="N77" s="96"/>
      <c r="O77" s="96"/>
      <c r="P77" s="96"/>
      <c r="Q77" s="96"/>
      <c r="R77" s="96"/>
      <c r="S77" s="98">
        <v>854</v>
      </c>
      <c r="T77" s="99"/>
      <c r="U77" s="99"/>
      <c r="V77" s="100"/>
    </row>
    <row r="78" spans="1:22" s="5" customFormat="1" ht="23.25" customHeight="1">
      <c r="A78" s="17" t="s">
        <v>36</v>
      </c>
      <c r="B78" s="92" t="s">
        <v>37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7">
        <f>M67+M72+M77</f>
        <v>2984</v>
      </c>
      <c r="N78" s="97"/>
      <c r="O78" s="97"/>
      <c r="P78" s="97"/>
      <c r="Q78" s="97"/>
      <c r="R78" s="97"/>
      <c r="S78" s="102">
        <f>S67+S72+S77</f>
        <v>2842</v>
      </c>
      <c r="T78" s="103"/>
      <c r="U78" s="103"/>
      <c r="V78" s="104"/>
    </row>
    <row r="79" spans="1:22" s="5" customFormat="1" ht="23.25" customHeight="1">
      <c r="A79" s="17" t="s">
        <v>38</v>
      </c>
      <c r="B79" s="90" t="s">
        <v>39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6">
        <f>SUM(M80:O85)</f>
        <v>2894</v>
      </c>
      <c r="N79" s="96"/>
      <c r="O79" s="96"/>
      <c r="P79" s="96"/>
      <c r="Q79" s="96"/>
      <c r="R79" s="96"/>
      <c r="S79" s="98">
        <f>SUM(S80:V85)</f>
        <v>2629</v>
      </c>
      <c r="T79" s="99"/>
      <c r="U79" s="99"/>
      <c r="V79" s="100"/>
    </row>
    <row r="80" spans="1:22" s="5" customFormat="1" ht="23.25" customHeight="1">
      <c r="A80" s="17" t="s">
        <v>40</v>
      </c>
      <c r="B80" s="95" t="s">
        <v>41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84"/>
      <c r="N80" s="84"/>
      <c r="O80" s="84"/>
      <c r="P80" s="84"/>
      <c r="Q80" s="84"/>
      <c r="R80" s="84"/>
      <c r="S80" s="80"/>
      <c r="T80" s="81"/>
      <c r="U80" s="81"/>
      <c r="V80" s="82"/>
    </row>
    <row r="81" spans="1:22" s="5" customFormat="1" ht="23.25" customHeight="1">
      <c r="A81" s="17" t="s">
        <v>42</v>
      </c>
      <c r="B81" s="85" t="s">
        <v>65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4">
        <v>1884</v>
      </c>
      <c r="N81" s="84"/>
      <c r="O81" s="84"/>
      <c r="P81" s="84"/>
      <c r="Q81" s="84"/>
      <c r="R81" s="84"/>
      <c r="S81" s="80">
        <v>2879</v>
      </c>
      <c r="T81" s="81"/>
      <c r="U81" s="81"/>
      <c r="V81" s="82"/>
    </row>
    <row r="82" spans="1:24" s="5" customFormat="1" ht="23.25" customHeight="1">
      <c r="A82" s="17" t="s">
        <v>43</v>
      </c>
      <c r="B82" s="85" t="s">
        <v>66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4"/>
      <c r="N82" s="84"/>
      <c r="O82" s="84"/>
      <c r="P82" s="84"/>
      <c r="Q82" s="84"/>
      <c r="R82" s="84"/>
      <c r="S82" s="80"/>
      <c r="T82" s="81"/>
      <c r="U82" s="81"/>
      <c r="V82" s="82"/>
      <c r="X82" s="39"/>
    </row>
    <row r="83" spans="1:22" s="5" customFormat="1" ht="23.25" customHeight="1">
      <c r="A83" s="17" t="s">
        <v>44</v>
      </c>
      <c r="B83" s="85" t="s">
        <v>67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4"/>
      <c r="N83" s="84"/>
      <c r="O83" s="84"/>
      <c r="P83" s="84"/>
      <c r="Q83" s="84"/>
      <c r="R83" s="84"/>
      <c r="S83" s="80"/>
      <c r="T83" s="81"/>
      <c r="U83" s="81"/>
      <c r="V83" s="82"/>
    </row>
    <row r="84" spans="1:22" s="5" customFormat="1" ht="23.25" customHeight="1">
      <c r="A84" s="17" t="s">
        <v>45</v>
      </c>
      <c r="B84" s="93" t="s">
        <v>46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>
        <f>M148</f>
        <v>1010</v>
      </c>
      <c r="N84" s="84"/>
      <c r="O84" s="84"/>
      <c r="P84" s="84"/>
      <c r="Q84" s="84"/>
      <c r="R84" s="84"/>
      <c r="S84" s="80">
        <f>S148</f>
        <v>-250</v>
      </c>
      <c r="T84" s="81"/>
      <c r="U84" s="81"/>
      <c r="V84" s="82"/>
    </row>
    <row r="85" spans="1:22" s="5" customFormat="1" ht="23.25" customHeight="1">
      <c r="A85" s="17" t="s">
        <v>47</v>
      </c>
      <c r="B85" s="94" t="s">
        <v>68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84"/>
      <c r="N85" s="84"/>
      <c r="O85" s="84"/>
      <c r="P85" s="84"/>
      <c r="Q85" s="84"/>
      <c r="R85" s="84"/>
      <c r="S85" s="80"/>
      <c r="T85" s="81"/>
      <c r="U85" s="81"/>
      <c r="V85" s="82"/>
    </row>
    <row r="86" spans="1:22" s="5" customFormat="1" ht="23.25" customHeight="1">
      <c r="A86" s="17" t="s">
        <v>48</v>
      </c>
      <c r="B86" s="90" t="s">
        <v>49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6"/>
      <c r="N86" s="96"/>
      <c r="O86" s="96"/>
      <c r="P86" s="96"/>
      <c r="Q86" s="96"/>
      <c r="R86" s="96"/>
      <c r="S86" s="98"/>
      <c r="T86" s="99"/>
      <c r="U86" s="99"/>
      <c r="V86" s="100"/>
    </row>
    <row r="87" spans="1:22" s="5" customFormat="1" ht="23.25" customHeight="1">
      <c r="A87" s="17" t="s">
        <v>50</v>
      </c>
      <c r="B87" s="92" t="s">
        <v>119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6">
        <f>SUM(M88:O89)</f>
        <v>59</v>
      </c>
      <c r="N87" s="96"/>
      <c r="O87" s="96"/>
      <c r="P87" s="96"/>
      <c r="Q87" s="96"/>
      <c r="R87" s="96"/>
      <c r="S87" s="98">
        <f>SUM(S88:V89)</f>
        <v>170</v>
      </c>
      <c r="T87" s="99"/>
      <c r="U87" s="99"/>
      <c r="V87" s="100"/>
    </row>
    <row r="88" spans="1:22" s="5" customFormat="1" ht="23.25" customHeight="1">
      <c r="A88" s="17" t="s">
        <v>51</v>
      </c>
      <c r="B88" s="86" t="s">
        <v>52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4"/>
      <c r="N88" s="84"/>
      <c r="O88" s="84"/>
      <c r="P88" s="84"/>
      <c r="Q88" s="84"/>
      <c r="R88" s="84"/>
      <c r="S88" s="80"/>
      <c r="T88" s="81"/>
      <c r="U88" s="81"/>
      <c r="V88" s="82"/>
    </row>
    <row r="89" spans="1:22" s="5" customFormat="1" ht="23.25" customHeight="1">
      <c r="A89" s="17" t="s">
        <v>53</v>
      </c>
      <c r="B89" s="85" t="s">
        <v>69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4">
        <v>59</v>
      </c>
      <c r="N89" s="84"/>
      <c r="O89" s="84"/>
      <c r="P89" s="84"/>
      <c r="Q89" s="84"/>
      <c r="R89" s="84"/>
      <c r="S89" s="80">
        <v>170</v>
      </c>
      <c r="T89" s="81"/>
      <c r="U89" s="81"/>
      <c r="V89" s="82"/>
    </row>
    <row r="90" spans="1:22" s="5" customFormat="1" ht="23.25" customHeight="1">
      <c r="A90" s="17" t="s">
        <v>54</v>
      </c>
      <c r="B90" s="90" t="s">
        <v>55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6">
        <v>31</v>
      </c>
      <c r="N90" s="96"/>
      <c r="O90" s="96"/>
      <c r="P90" s="96"/>
      <c r="Q90" s="96"/>
      <c r="R90" s="96"/>
      <c r="S90" s="98">
        <v>43</v>
      </c>
      <c r="T90" s="99"/>
      <c r="U90" s="99"/>
      <c r="V90" s="100"/>
    </row>
    <row r="91" spans="1:22" s="5" customFormat="1" ht="23.25" customHeight="1" thickBot="1">
      <c r="A91" s="11" t="s">
        <v>56</v>
      </c>
      <c r="B91" s="91" t="s">
        <v>57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101">
        <f>M79+M86+M87+M90</f>
        <v>2984</v>
      </c>
      <c r="N91" s="101"/>
      <c r="O91" s="101"/>
      <c r="P91" s="101"/>
      <c r="Q91" s="101"/>
      <c r="R91" s="101"/>
      <c r="S91" s="105">
        <f>S79+S86+S87+S90</f>
        <v>2842</v>
      </c>
      <c r="T91" s="106"/>
      <c r="U91" s="106"/>
      <c r="V91" s="107"/>
    </row>
    <row r="92" s="5" customFormat="1" ht="12.75">
      <c r="A92" s="6"/>
    </row>
    <row r="93" spans="1:22" s="5" customFormat="1" ht="12.75">
      <c r="A93" s="41" t="s">
        <v>115</v>
      </c>
      <c r="B93" s="41"/>
      <c r="C93" s="145" t="str">
        <f>D44</f>
        <v>Győr, 2011. február 25.</v>
      </c>
      <c r="D93" s="145"/>
      <c r="E93" s="145"/>
      <c r="F93" s="145"/>
      <c r="G93" s="145"/>
      <c r="H93" s="145"/>
      <c r="I93" s="41"/>
      <c r="J93" s="41"/>
      <c r="K93" s="41"/>
      <c r="L93" s="41"/>
      <c r="O93" s="42"/>
      <c r="P93" s="42"/>
      <c r="Q93" s="42"/>
      <c r="R93" s="42"/>
      <c r="S93" s="42"/>
      <c r="T93" s="42"/>
      <c r="U93" s="42"/>
      <c r="V93" s="42"/>
    </row>
    <row r="94" spans="1:22" s="5" customFormat="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O94" s="41"/>
      <c r="Q94" s="48"/>
      <c r="S94" s="48" t="s">
        <v>117</v>
      </c>
      <c r="T94" s="48"/>
      <c r="U94" s="48"/>
      <c r="V94" s="41"/>
    </row>
    <row r="95" spans="1:22" s="5" customFormat="1" ht="13.5" thickBo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O95" s="41"/>
      <c r="P95" s="41"/>
      <c r="R95" s="49"/>
      <c r="S95" s="49" t="s">
        <v>58</v>
      </c>
      <c r="T95" s="49"/>
      <c r="U95" s="41"/>
      <c r="V95" s="41"/>
    </row>
    <row r="96" spans="1:18" s="43" customFormat="1" ht="24" customHeight="1" thickBot="1">
      <c r="A96" s="52"/>
      <c r="B96" s="29">
        <f>B2</f>
        <v>1</v>
      </c>
      <c r="C96" s="30">
        <f aca="true" t="shared" si="1" ref="C96:R96">C2</f>
        <v>8</v>
      </c>
      <c r="D96" s="30">
        <f t="shared" si="1"/>
        <v>9</v>
      </c>
      <c r="E96" s="30">
        <f t="shared" si="1"/>
        <v>8</v>
      </c>
      <c r="F96" s="30">
        <f t="shared" si="1"/>
        <v>0</v>
      </c>
      <c r="G96" s="30">
        <f t="shared" si="1"/>
        <v>1</v>
      </c>
      <c r="H96" s="30">
        <f t="shared" si="1"/>
        <v>9</v>
      </c>
      <c r="I96" s="31">
        <f t="shared" si="1"/>
        <v>6</v>
      </c>
      <c r="J96" s="29">
        <f t="shared" si="1"/>
        <v>9</v>
      </c>
      <c r="K96" s="30">
        <f t="shared" si="1"/>
        <v>1</v>
      </c>
      <c r="L96" s="30">
        <f t="shared" si="1"/>
        <v>3</v>
      </c>
      <c r="M96" s="31">
        <f t="shared" si="1"/>
        <v>3</v>
      </c>
      <c r="N96" s="29">
        <f t="shared" si="1"/>
        <v>5</v>
      </c>
      <c r="O96" s="30">
        <f t="shared" si="1"/>
        <v>2</v>
      </c>
      <c r="P96" s="31">
        <f t="shared" si="1"/>
        <v>9</v>
      </c>
      <c r="Q96" s="29">
        <f t="shared" si="1"/>
        <v>0</v>
      </c>
      <c r="R96" s="31">
        <f t="shared" si="1"/>
        <v>8</v>
      </c>
    </row>
    <row r="97" spans="2:18" s="43" customFormat="1" ht="12.75">
      <c r="B97" s="79" t="s">
        <v>5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1:22" s="15" customFormat="1" ht="21.75" customHeight="1">
      <c r="A98" s="61" t="s">
        <v>6</v>
      </c>
      <c r="B98" s="61"/>
      <c r="C98" s="61"/>
      <c r="D98" s="61"/>
      <c r="E98" s="61"/>
      <c r="F98" s="61"/>
      <c r="G98" s="61"/>
      <c r="H98" s="109" t="str">
        <f>C24</f>
        <v>Értelmileg Sérültek és Segítőik Győr-Moson-Sopron megyei Egyesülete</v>
      </c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</row>
    <row r="99" spans="1:22" s="15" customFormat="1" ht="21.75" customHeight="1">
      <c r="A99" s="62" t="s">
        <v>7</v>
      </c>
      <c r="B99" s="62"/>
      <c r="C99" s="62"/>
      <c r="D99" s="62"/>
      <c r="E99" s="62"/>
      <c r="F99" s="14"/>
      <c r="G99" s="14"/>
      <c r="H99" s="64" t="str">
        <f>C31</f>
        <v>9023 Győr, Bárczi G. u. 2.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5" s="5" customFormat="1" ht="6" customHeight="1">
      <c r="A100" s="13"/>
      <c r="B100" s="13"/>
      <c r="C100" s="13"/>
      <c r="D100" s="13"/>
      <c r="E100" s="13"/>
    </row>
    <row r="101" spans="1:22" s="18" customFormat="1" ht="17.25">
      <c r="A101" s="108" t="s">
        <v>70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</row>
    <row r="102" spans="1:22" s="18" customFormat="1" ht="18" thickBot="1">
      <c r="A102" s="108" t="s">
        <v>71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</row>
    <row r="103" spans="9:22" s="18" customFormat="1" ht="24.75" customHeight="1" thickBot="1">
      <c r="I103" s="37">
        <f>I19</f>
        <v>2</v>
      </c>
      <c r="J103" s="37">
        <f>J19</f>
        <v>0</v>
      </c>
      <c r="K103" s="37">
        <f>K19</f>
        <v>1</v>
      </c>
      <c r="L103" s="37">
        <f>L19</f>
        <v>0</v>
      </c>
      <c r="M103" s="23" t="s">
        <v>9</v>
      </c>
      <c r="V103" s="50" t="s">
        <v>10</v>
      </c>
    </row>
    <row r="104" spans="9:13" s="18" customFormat="1" ht="3" customHeight="1" thickBot="1">
      <c r="I104" s="19"/>
      <c r="J104" s="20"/>
      <c r="K104" s="20"/>
      <c r="L104" s="20"/>
      <c r="M104" s="12"/>
    </row>
    <row r="105" spans="1:22" s="18" customFormat="1" ht="25.5" customHeight="1">
      <c r="A105" s="24" t="s">
        <v>120</v>
      </c>
      <c r="B105" s="112" t="s">
        <v>12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 t="s">
        <v>13</v>
      </c>
      <c r="N105" s="113"/>
      <c r="O105" s="113"/>
      <c r="P105" s="114" t="s">
        <v>14</v>
      </c>
      <c r="Q105" s="114"/>
      <c r="R105" s="114"/>
      <c r="S105" s="113" t="s">
        <v>15</v>
      </c>
      <c r="T105" s="113"/>
      <c r="U105" s="113"/>
      <c r="V105" s="113"/>
    </row>
    <row r="106" spans="1:22" s="18" customFormat="1" ht="12" customHeight="1">
      <c r="A106" s="21" t="s">
        <v>16</v>
      </c>
      <c r="B106" s="110" t="s">
        <v>17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1" t="s">
        <v>18</v>
      </c>
      <c r="N106" s="111"/>
      <c r="O106" s="111"/>
      <c r="P106" s="110" t="s">
        <v>19</v>
      </c>
      <c r="Q106" s="110"/>
      <c r="R106" s="110"/>
      <c r="S106" s="111" t="s">
        <v>20</v>
      </c>
      <c r="T106" s="111"/>
      <c r="U106" s="111"/>
      <c r="V106" s="111"/>
    </row>
    <row r="107" spans="1:22" s="18" customFormat="1" ht="23.25" customHeight="1">
      <c r="A107" s="21" t="s">
        <v>21</v>
      </c>
      <c r="B107" s="118" t="s">
        <v>121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9">
        <f>M108+M113+M114+M115+M116</f>
        <v>8396</v>
      </c>
      <c r="N107" s="119"/>
      <c r="O107" s="119"/>
      <c r="P107" s="119"/>
      <c r="Q107" s="119"/>
      <c r="R107" s="119"/>
      <c r="S107" s="120">
        <f>S108+S113+S114+S115+S116</f>
        <v>9693</v>
      </c>
      <c r="T107" s="120"/>
      <c r="U107" s="120"/>
      <c r="V107" s="120"/>
    </row>
    <row r="108" spans="1:22" s="18" customFormat="1" ht="23.25" customHeight="1">
      <c r="A108" s="21" t="s">
        <v>23</v>
      </c>
      <c r="B108" s="115" t="s">
        <v>72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6">
        <f>SUM(M109:O112)</f>
        <v>7139</v>
      </c>
      <c r="N108" s="116"/>
      <c r="O108" s="116"/>
      <c r="P108" s="116"/>
      <c r="Q108" s="116"/>
      <c r="R108" s="116"/>
      <c r="S108" s="117">
        <f>SUM(S109:V112)</f>
        <v>3368</v>
      </c>
      <c r="T108" s="117"/>
      <c r="U108" s="117"/>
      <c r="V108" s="117"/>
    </row>
    <row r="109" spans="1:22" s="18" customFormat="1" ht="23.25" customHeight="1">
      <c r="A109" s="21" t="s">
        <v>25</v>
      </c>
      <c r="B109" s="115" t="s">
        <v>73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6"/>
      <c r="N109" s="116"/>
      <c r="O109" s="116"/>
      <c r="P109" s="116"/>
      <c r="Q109" s="116"/>
      <c r="R109" s="116"/>
      <c r="S109" s="117"/>
      <c r="T109" s="117"/>
      <c r="U109" s="117"/>
      <c r="V109" s="117"/>
    </row>
    <row r="110" spans="1:22" s="18" customFormat="1" ht="23.25" customHeight="1">
      <c r="A110" s="21" t="s">
        <v>26</v>
      </c>
      <c r="B110" s="115" t="s">
        <v>74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16"/>
      <c r="O110" s="116"/>
      <c r="P110" s="116"/>
      <c r="Q110" s="116"/>
      <c r="R110" s="116"/>
      <c r="S110" s="117"/>
      <c r="T110" s="117"/>
      <c r="U110" s="117"/>
      <c r="V110" s="117"/>
    </row>
    <row r="111" spans="1:22" s="18" customFormat="1" ht="23.25" customHeight="1">
      <c r="A111" s="21" t="s">
        <v>27</v>
      </c>
      <c r="B111" s="115" t="s">
        <v>75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6">
        <v>650</v>
      </c>
      <c r="N111" s="116"/>
      <c r="O111" s="116"/>
      <c r="P111" s="116"/>
      <c r="Q111" s="116"/>
      <c r="R111" s="116"/>
      <c r="S111" s="117">
        <v>265</v>
      </c>
      <c r="T111" s="117"/>
      <c r="U111" s="117"/>
      <c r="V111" s="117"/>
    </row>
    <row r="112" spans="1:22" s="18" customFormat="1" ht="23.25" customHeight="1">
      <c r="A112" s="21" t="s">
        <v>28</v>
      </c>
      <c r="B112" s="115" t="s">
        <v>128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6">
        <v>6489</v>
      </c>
      <c r="N112" s="116"/>
      <c r="O112" s="116"/>
      <c r="P112" s="116"/>
      <c r="Q112" s="116"/>
      <c r="R112" s="116"/>
      <c r="S112" s="117">
        <v>3103</v>
      </c>
      <c r="T112" s="117"/>
      <c r="U112" s="117"/>
      <c r="V112" s="117"/>
    </row>
    <row r="113" spans="1:22" s="18" customFormat="1" ht="23.25" customHeight="1">
      <c r="A113" s="21" t="s">
        <v>29</v>
      </c>
      <c r="B113" s="115" t="s">
        <v>76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6">
        <v>707</v>
      </c>
      <c r="N113" s="116"/>
      <c r="O113" s="116"/>
      <c r="P113" s="116"/>
      <c r="Q113" s="116"/>
      <c r="R113" s="116"/>
      <c r="S113" s="117">
        <v>1115</v>
      </c>
      <c r="T113" s="117"/>
      <c r="U113" s="117"/>
      <c r="V113" s="117"/>
    </row>
    <row r="114" spans="1:22" s="18" customFormat="1" ht="23.25" customHeight="1">
      <c r="A114" s="21" t="s">
        <v>31</v>
      </c>
      <c r="B114" s="115" t="s">
        <v>77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6">
        <v>1</v>
      </c>
      <c r="N114" s="116"/>
      <c r="O114" s="116"/>
      <c r="P114" s="116"/>
      <c r="Q114" s="116"/>
      <c r="R114" s="116"/>
      <c r="S114" s="117">
        <v>4653</v>
      </c>
      <c r="T114" s="117"/>
      <c r="U114" s="117"/>
      <c r="V114" s="117"/>
    </row>
    <row r="115" spans="1:22" s="18" customFormat="1" ht="23.25" customHeight="1">
      <c r="A115" s="21" t="s">
        <v>32</v>
      </c>
      <c r="B115" s="115" t="s">
        <v>78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>
        <v>545</v>
      </c>
      <c r="N115" s="116"/>
      <c r="O115" s="116"/>
      <c r="P115" s="116"/>
      <c r="Q115" s="116"/>
      <c r="R115" s="116"/>
      <c r="S115" s="117">
        <v>554</v>
      </c>
      <c r="T115" s="117"/>
      <c r="U115" s="117"/>
      <c r="V115" s="117"/>
    </row>
    <row r="116" spans="1:22" s="18" customFormat="1" ht="23.25" customHeight="1">
      <c r="A116" s="21" t="s">
        <v>33</v>
      </c>
      <c r="B116" s="115" t="s">
        <v>79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6">
        <v>4</v>
      </c>
      <c r="N116" s="116"/>
      <c r="O116" s="116"/>
      <c r="P116" s="116"/>
      <c r="Q116" s="116"/>
      <c r="R116" s="116"/>
      <c r="S116" s="117">
        <v>3</v>
      </c>
      <c r="T116" s="117"/>
      <c r="U116" s="117"/>
      <c r="V116" s="117"/>
    </row>
    <row r="117" spans="1:22" s="18" customFormat="1" ht="23.25" customHeight="1">
      <c r="A117" s="21" t="s">
        <v>34</v>
      </c>
      <c r="B117" s="118" t="s">
        <v>80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/>
      <c r="N117" s="119"/>
      <c r="O117" s="119"/>
      <c r="P117" s="119"/>
      <c r="Q117" s="119"/>
      <c r="R117" s="119"/>
      <c r="S117" s="120"/>
      <c r="T117" s="120"/>
      <c r="U117" s="120"/>
      <c r="V117" s="120"/>
    </row>
    <row r="118" spans="1:22" s="18" customFormat="1" ht="23.25" customHeight="1">
      <c r="A118" s="21" t="s">
        <v>36</v>
      </c>
      <c r="B118" s="118" t="s">
        <v>81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9">
        <f>M107+M117</f>
        <v>8396</v>
      </c>
      <c r="N118" s="119"/>
      <c r="O118" s="119"/>
      <c r="P118" s="119"/>
      <c r="Q118" s="119"/>
      <c r="R118" s="119"/>
      <c r="S118" s="120">
        <f>S107+S117</f>
        <v>9693</v>
      </c>
      <c r="T118" s="120"/>
      <c r="U118" s="120"/>
      <c r="V118" s="120"/>
    </row>
    <row r="119" spans="1:22" s="18" customFormat="1" ht="23.25" customHeight="1">
      <c r="A119" s="21" t="s">
        <v>38</v>
      </c>
      <c r="B119" s="118" t="s">
        <v>122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9">
        <f>SUM(M120:O125)</f>
        <v>7386</v>
      </c>
      <c r="N119" s="119"/>
      <c r="O119" s="119"/>
      <c r="P119" s="119"/>
      <c r="Q119" s="119"/>
      <c r="R119" s="119"/>
      <c r="S119" s="119">
        <f>SUM(S120:V125)</f>
        <v>9943</v>
      </c>
      <c r="T119" s="119"/>
      <c r="U119" s="119"/>
      <c r="V119" s="119"/>
    </row>
    <row r="120" spans="1:22" s="18" customFormat="1" ht="23.25" customHeight="1">
      <c r="A120" s="21" t="s">
        <v>40</v>
      </c>
      <c r="B120" s="115" t="s">
        <v>82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6">
        <v>5016</v>
      </c>
      <c r="N120" s="116"/>
      <c r="O120" s="116"/>
      <c r="P120" s="116"/>
      <c r="Q120" s="116"/>
      <c r="R120" s="116"/>
      <c r="S120" s="116">
        <v>6924</v>
      </c>
      <c r="T120" s="116"/>
      <c r="U120" s="116"/>
      <c r="V120" s="116"/>
    </row>
    <row r="121" spans="1:22" s="18" customFormat="1" ht="23.25" customHeight="1">
      <c r="A121" s="21" t="s">
        <v>42</v>
      </c>
      <c r="B121" s="115" t="s">
        <v>83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6">
        <v>2281</v>
      </c>
      <c r="N121" s="116"/>
      <c r="O121" s="116"/>
      <c r="P121" s="116"/>
      <c r="Q121" s="116"/>
      <c r="R121" s="116"/>
      <c r="S121" s="116">
        <v>2684</v>
      </c>
      <c r="T121" s="116"/>
      <c r="U121" s="116"/>
      <c r="V121" s="116"/>
    </row>
    <row r="122" spans="1:22" s="18" customFormat="1" ht="23.25" customHeight="1">
      <c r="A122" s="21" t="s">
        <v>43</v>
      </c>
      <c r="B122" s="115" t="s">
        <v>84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6">
        <v>86</v>
      </c>
      <c r="N122" s="116"/>
      <c r="O122" s="116"/>
      <c r="P122" s="116"/>
      <c r="Q122" s="116"/>
      <c r="R122" s="116"/>
      <c r="S122" s="116">
        <v>328</v>
      </c>
      <c r="T122" s="116"/>
      <c r="U122" s="116"/>
      <c r="V122" s="116"/>
    </row>
    <row r="123" spans="1:22" s="18" customFormat="1" ht="23.25" customHeight="1">
      <c r="A123" s="21" t="s">
        <v>44</v>
      </c>
      <c r="B123" s="115" t="s">
        <v>85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6">
        <v>3</v>
      </c>
      <c r="N123" s="116"/>
      <c r="O123" s="116"/>
      <c r="P123" s="116"/>
      <c r="Q123" s="116"/>
      <c r="R123" s="116"/>
      <c r="S123" s="116">
        <v>7</v>
      </c>
      <c r="T123" s="116"/>
      <c r="U123" s="116"/>
      <c r="V123" s="116"/>
    </row>
    <row r="124" spans="1:22" s="18" customFormat="1" ht="23.25" customHeight="1">
      <c r="A124" s="21" t="s">
        <v>45</v>
      </c>
      <c r="B124" s="115" t="s">
        <v>86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s="18" customFormat="1" ht="23.25" customHeight="1">
      <c r="A125" s="21" t="s">
        <v>47</v>
      </c>
      <c r="B125" s="115" t="s">
        <v>87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s="18" customFormat="1" ht="23.25" customHeight="1">
      <c r="A126" s="21" t="s">
        <v>48</v>
      </c>
      <c r="B126" s="118" t="s">
        <v>123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9">
        <f>SUM(M127:O132)</f>
        <v>0</v>
      </c>
      <c r="N126" s="119"/>
      <c r="O126" s="119"/>
      <c r="P126" s="119"/>
      <c r="Q126" s="119"/>
      <c r="R126" s="119"/>
      <c r="S126" s="119">
        <f>SUM(S127:V132)</f>
        <v>0</v>
      </c>
      <c r="T126" s="119"/>
      <c r="U126" s="119"/>
      <c r="V126" s="119"/>
    </row>
    <row r="127" spans="1:22" s="18" customFormat="1" ht="23.25" customHeight="1">
      <c r="A127" s="21" t="s">
        <v>50</v>
      </c>
      <c r="B127" s="115" t="s">
        <v>82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s="18" customFormat="1" ht="23.25" customHeight="1">
      <c r="A128" s="21" t="s">
        <v>51</v>
      </c>
      <c r="B128" s="115" t="s">
        <v>83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s="18" customFormat="1" ht="23.25" customHeight="1">
      <c r="A129" s="21" t="s">
        <v>53</v>
      </c>
      <c r="B129" s="115" t="s">
        <v>84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 s="18" customFormat="1" ht="23.25" customHeight="1">
      <c r="A130" s="21" t="s">
        <v>54</v>
      </c>
      <c r="B130" s="115" t="s">
        <v>85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 s="18" customFormat="1" ht="23.25" customHeight="1">
      <c r="A131" s="21" t="s">
        <v>56</v>
      </c>
      <c r="B131" s="115" t="s">
        <v>86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 s="18" customFormat="1" ht="23.25" customHeight="1" thickBot="1">
      <c r="A132" s="22" t="s">
        <v>88</v>
      </c>
      <c r="B132" s="121" t="s">
        <v>87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</row>
    <row r="133" spans="1:18" s="43" customFormat="1" ht="24" customHeight="1" thickBot="1">
      <c r="A133" s="52"/>
      <c r="B133" s="29">
        <f>B2</f>
        <v>1</v>
      </c>
      <c r="C133" s="30">
        <f aca="true" t="shared" si="2" ref="C133:R133">C2</f>
        <v>8</v>
      </c>
      <c r="D133" s="30">
        <f t="shared" si="2"/>
        <v>9</v>
      </c>
      <c r="E133" s="30">
        <f t="shared" si="2"/>
        <v>8</v>
      </c>
      <c r="F133" s="30">
        <f t="shared" si="2"/>
        <v>0</v>
      </c>
      <c r="G133" s="30">
        <f t="shared" si="2"/>
        <v>1</v>
      </c>
      <c r="H133" s="30">
        <f t="shared" si="2"/>
        <v>9</v>
      </c>
      <c r="I133" s="31">
        <f t="shared" si="2"/>
        <v>6</v>
      </c>
      <c r="J133" s="29">
        <f t="shared" si="2"/>
        <v>9</v>
      </c>
      <c r="K133" s="30">
        <f t="shared" si="2"/>
        <v>1</v>
      </c>
      <c r="L133" s="30">
        <f t="shared" si="2"/>
        <v>3</v>
      </c>
      <c r="M133" s="31">
        <f t="shared" si="2"/>
        <v>3</v>
      </c>
      <c r="N133" s="29">
        <f t="shared" si="2"/>
        <v>5</v>
      </c>
      <c r="O133" s="30">
        <f t="shared" si="2"/>
        <v>2</v>
      </c>
      <c r="P133" s="31">
        <f t="shared" si="2"/>
        <v>9</v>
      </c>
      <c r="Q133" s="29">
        <f t="shared" si="2"/>
        <v>0</v>
      </c>
      <c r="R133" s="31">
        <f t="shared" si="2"/>
        <v>8</v>
      </c>
    </row>
    <row r="134" spans="2:18" s="43" customFormat="1" ht="12.75">
      <c r="B134" s="79" t="s">
        <v>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22" s="15" customFormat="1" ht="21.75" customHeight="1">
      <c r="A135" s="61" t="s">
        <v>6</v>
      </c>
      <c r="B135" s="61"/>
      <c r="C135" s="61"/>
      <c r="D135" s="61"/>
      <c r="E135" s="61"/>
      <c r="F135" s="61"/>
      <c r="G135" s="61"/>
      <c r="H135" s="71" t="str">
        <f>C24</f>
        <v>Értelmileg Sérültek és Segítőik Győr-Moson-Sopron megyei Egyesülete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s="15" customFormat="1" ht="21.75" customHeight="1">
      <c r="A136" s="62" t="s">
        <v>7</v>
      </c>
      <c r="B136" s="62"/>
      <c r="C136" s="62"/>
      <c r="D136" s="62"/>
      <c r="E136" s="62"/>
      <c r="F136" s="14"/>
      <c r="G136" s="14"/>
      <c r="H136" s="64" t="str">
        <f>C31</f>
        <v>9023 Győr, Bárczi G. u. 2.</v>
      </c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5" s="5" customFormat="1" ht="6" customHeight="1">
      <c r="A137" s="13"/>
      <c r="B137" s="13"/>
      <c r="C137" s="13"/>
      <c r="D137" s="13"/>
      <c r="E137" s="13"/>
    </row>
    <row r="138" spans="1:22" s="18" customFormat="1" ht="17.25">
      <c r="A138" s="108" t="s">
        <v>70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</row>
    <row r="139" spans="1:22" s="18" customFormat="1" ht="18" thickBot="1">
      <c r="A139" s="108" t="s">
        <v>71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</row>
    <row r="140" spans="9:22" s="18" customFormat="1" ht="24.75" customHeight="1" thickBot="1">
      <c r="I140" s="37">
        <f>I19</f>
        <v>2</v>
      </c>
      <c r="J140" s="37">
        <f>J19</f>
        <v>0</v>
      </c>
      <c r="K140" s="37">
        <f>K19</f>
        <v>1</v>
      </c>
      <c r="L140" s="37">
        <f>L19</f>
        <v>0</v>
      </c>
      <c r="M140" s="23" t="s">
        <v>9</v>
      </c>
      <c r="V140" s="50" t="s">
        <v>10</v>
      </c>
    </row>
    <row r="141" spans="9:13" s="18" customFormat="1" ht="6" customHeight="1" thickBot="1">
      <c r="I141" s="19"/>
      <c r="J141" s="20"/>
      <c r="K141" s="20"/>
      <c r="L141" s="20"/>
      <c r="M141" s="12"/>
    </row>
    <row r="142" spans="1:22" s="18" customFormat="1" ht="25.5" customHeight="1">
      <c r="A142" s="24" t="s">
        <v>120</v>
      </c>
      <c r="B142" s="112" t="s">
        <v>12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3" t="s">
        <v>13</v>
      </c>
      <c r="N142" s="113"/>
      <c r="O142" s="113"/>
      <c r="P142" s="114" t="s">
        <v>14</v>
      </c>
      <c r="Q142" s="114"/>
      <c r="R142" s="114"/>
      <c r="S142" s="113" t="s">
        <v>15</v>
      </c>
      <c r="T142" s="113"/>
      <c r="U142" s="113"/>
      <c r="V142" s="113"/>
    </row>
    <row r="143" spans="1:22" s="18" customFormat="1" ht="12" customHeight="1">
      <c r="A143" s="21" t="s">
        <v>16</v>
      </c>
      <c r="B143" s="110" t="s">
        <v>17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1" t="s">
        <v>18</v>
      </c>
      <c r="N143" s="111"/>
      <c r="O143" s="111"/>
      <c r="P143" s="110" t="s">
        <v>19</v>
      </c>
      <c r="Q143" s="110"/>
      <c r="R143" s="110"/>
      <c r="S143" s="111" t="s">
        <v>20</v>
      </c>
      <c r="T143" s="111"/>
      <c r="U143" s="111"/>
      <c r="V143" s="111"/>
    </row>
    <row r="144" spans="1:22" s="25" customFormat="1" ht="23.25" customHeight="1">
      <c r="A144" s="26" t="s">
        <v>89</v>
      </c>
      <c r="B144" s="123" t="s">
        <v>90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4">
        <f>M119+M126</f>
        <v>7386</v>
      </c>
      <c r="N144" s="124"/>
      <c r="O144" s="124"/>
      <c r="P144" s="124"/>
      <c r="Q144" s="124"/>
      <c r="R144" s="124"/>
      <c r="S144" s="124">
        <f>S119+S126</f>
        <v>9943</v>
      </c>
      <c r="T144" s="124"/>
      <c r="U144" s="124"/>
      <c r="V144" s="124"/>
    </row>
    <row r="145" spans="1:22" s="25" customFormat="1" ht="23.25" customHeight="1">
      <c r="A145" s="26" t="s">
        <v>91</v>
      </c>
      <c r="B145" s="123" t="s">
        <v>92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4">
        <f>M117-M126</f>
        <v>0</v>
      </c>
      <c r="N145" s="124"/>
      <c r="O145" s="124"/>
      <c r="P145" s="124"/>
      <c r="Q145" s="124"/>
      <c r="R145" s="124"/>
      <c r="S145" s="124">
        <f>S117-S126</f>
        <v>0</v>
      </c>
      <c r="T145" s="124"/>
      <c r="U145" s="124"/>
      <c r="V145" s="124"/>
    </row>
    <row r="146" spans="1:22" s="25" customFormat="1" ht="23.25" customHeight="1">
      <c r="A146" s="26" t="s">
        <v>93</v>
      </c>
      <c r="B146" s="123" t="s">
        <v>94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</row>
    <row r="147" spans="1:22" s="25" customFormat="1" ht="23.25" customHeight="1">
      <c r="A147" s="26" t="s">
        <v>95</v>
      </c>
      <c r="B147" s="123" t="s">
        <v>96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4">
        <f>M145-M146</f>
        <v>0</v>
      </c>
      <c r="N147" s="124"/>
      <c r="O147" s="124"/>
      <c r="P147" s="124"/>
      <c r="Q147" s="124"/>
      <c r="R147" s="124"/>
      <c r="S147" s="124">
        <f>S145-S146</f>
        <v>0</v>
      </c>
      <c r="T147" s="124"/>
      <c r="U147" s="124"/>
      <c r="V147" s="124"/>
    </row>
    <row r="148" spans="1:22" s="25" customFormat="1" ht="23.25" customHeight="1" thickBot="1">
      <c r="A148" s="28" t="s">
        <v>97</v>
      </c>
      <c r="B148" s="125" t="s">
        <v>98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6">
        <f>M107-M119</f>
        <v>1010</v>
      </c>
      <c r="N148" s="126"/>
      <c r="O148" s="126"/>
      <c r="P148" s="126"/>
      <c r="Q148" s="126"/>
      <c r="R148" s="126"/>
      <c r="S148" s="126">
        <f>S107-S119</f>
        <v>-250</v>
      </c>
      <c r="T148" s="126"/>
      <c r="U148" s="126"/>
      <c r="V148" s="126"/>
    </row>
    <row r="149" spans="1:22" s="25" customFormat="1" ht="23.25" customHeight="1" thickBot="1">
      <c r="A149" s="133" t="s">
        <v>99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5"/>
    </row>
    <row r="150" spans="1:22" s="25" customFormat="1" ht="23.25" customHeight="1">
      <c r="A150" s="27" t="s">
        <v>100</v>
      </c>
      <c r="B150" s="136" t="s">
        <v>101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7"/>
      <c r="N150" s="137"/>
      <c r="O150" s="137"/>
      <c r="P150" s="138"/>
      <c r="Q150" s="138"/>
      <c r="R150" s="138"/>
      <c r="S150" s="139">
        <f>S151+S154+S155</f>
        <v>2684</v>
      </c>
      <c r="T150" s="140"/>
      <c r="U150" s="140"/>
      <c r="V150" s="141"/>
    </row>
    <row r="151" spans="1:22" s="25" customFormat="1" ht="23.25" customHeight="1">
      <c r="A151" s="26" t="s">
        <v>102</v>
      </c>
      <c r="B151" s="127" t="s">
        <v>103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8"/>
      <c r="N151" s="128"/>
      <c r="O151" s="128"/>
      <c r="P151" s="129"/>
      <c r="Q151" s="129"/>
      <c r="R151" s="129"/>
      <c r="S151" s="130">
        <v>1847</v>
      </c>
      <c r="T151" s="131"/>
      <c r="U151" s="131"/>
      <c r="V151" s="132"/>
    </row>
    <row r="152" spans="1:22" s="25" customFormat="1" ht="23.25" customHeight="1">
      <c r="A152" s="26" t="s">
        <v>104</v>
      </c>
      <c r="B152" s="144" t="s">
        <v>105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28"/>
      <c r="N152" s="128"/>
      <c r="O152" s="128"/>
      <c r="P152" s="129"/>
      <c r="Q152" s="129"/>
      <c r="R152" s="129"/>
      <c r="S152" s="130">
        <v>89</v>
      </c>
      <c r="T152" s="131"/>
      <c r="U152" s="131"/>
      <c r="V152" s="132"/>
    </row>
    <row r="153" spans="1:22" s="25" customFormat="1" ht="23.25" customHeight="1">
      <c r="A153" s="26" t="s">
        <v>106</v>
      </c>
      <c r="B153" s="142" t="s">
        <v>124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28"/>
      <c r="N153" s="128"/>
      <c r="O153" s="128"/>
      <c r="P153" s="129"/>
      <c r="Q153" s="129"/>
      <c r="R153" s="129"/>
      <c r="S153" s="130"/>
      <c r="T153" s="131"/>
      <c r="U153" s="131"/>
      <c r="V153" s="132"/>
    </row>
    <row r="154" spans="1:22" s="25" customFormat="1" ht="23.25" customHeight="1">
      <c r="A154" s="26" t="s">
        <v>107</v>
      </c>
      <c r="B154" s="127" t="s">
        <v>108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8"/>
      <c r="N154" s="128"/>
      <c r="O154" s="128"/>
      <c r="P154" s="129"/>
      <c r="Q154" s="129"/>
      <c r="R154" s="129"/>
      <c r="S154" s="130">
        <v>324</v>
      </c>
      <c r="T154" s="131"/>
      <c r="U154" s="131"/>
      <c r="V154" s="132"/>
    </row>
    <row r="155" spans="1:22" s="25" customFormat="1" ht="23.25" customHeight="1">
      <c r="A155" s="26" t="s">
        <v>109</v>
      </c>
      <c r="B155" s="127" t="s">
        <v>110</v>
      </c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8"/>
      <c r="N155" s="128"/>
      <c r="O155" s="128"/>
      <c r="P155" s="129"/>
      <c r="Q155" s="129"/>
      <c r="R155" s="129"/>
      <c r="S155" s="130">
        <v>513</v>
      </c>
      <c r="T155" s="131"/>
      <c r="U155" s="131"/>
      <c r="V155" s="132"/>
    </row>
    <row r="156" spans="1:22" s="25" customFormat="1" ht="23.25" customHeight="1">
      <c r="A156" s="26" t="s">
        <v>111</v>
      </c>
      <c r="B156" s="152" t="s">
        <v>112</v>
      </c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28"/>
      <c r="N156" s="128"/>
      <c r="O156" s="128"/>
      <c r="P156" s="129"/>
      <c r="Q156" s="129"/>
      <c r="R156" s="129"/>
      <c r="S156" s="153"/>
      <c r="T156" s="154"/>
      <c r="U156" s="154"/>
      <c r="V156" s="155"/>
    </row>
    <row r="157" spans="1:22" s="25" customFormat="1" ht="23.25" customHeight="1" thickBot="1">
      <c r="A157" s="28" t="s">
        <v>113</v>
      </c>
      <c r="B157" s="146" t="s">
        <v>114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8"/>
      <c r="S157" s="149"/>
      <c r="T157" s="150"/>
      <c r="U157" s="150"/>
      <c r="V157" s="151"/>
    </row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pans="1:22" s="5" customFormat="1" ht="12.75">
      <c r="A163" s="41" t="s">
        <v>115</v>
      </c>
      <c r="B163" s="41"/>
      <c r="C163" s="145" t="str">
        <f>D44</f>
        <v>Győr, 2011. február 25.</v>
      </c>
      <c r="D163" s="145"/>
      <c r="E163" s="145"/>
      <c r="F163" s="145"/>
      <c r="G163" s="145"/>
      <c r="H163" s="145"/>
      <c r="I163" s="41"/>
      <c r="J163" s="41"/>
      <c r="K163" s="41"/>
      <c r="L163" s="41"/>
      <c r="O163" s="42"/>
      <c r="P163" s="42"/>
      <c r="Q163" s="42"/>
      <c r="R163" s="42"/>
      <c r="S163" s="42"/>
      <c r="T163" s="42"/>
      <c r="U163" s="42"/>
      <c r="V163" s="42"/>
    </row>
    <row r="164" spans="1:22" s="5" customFormat="1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O164" s="41"/>
      <c r="Q164" s="48"/>
      <c r="S164" s="48" t="s">
        <v>117</v>
      </c>
      <c r="T164" s="48"/>
      <c r="U164" s="48"/>
      <c r="V164" s="41"/>
    </row>
  </sheetData>
  <sheetProtection/>
  <mergeCells count="313">
    <mergeCell ref="C163:H163"/>
    <mergeCell ref="B157:R157"/>
    <mergeCell ref="S157:V157"/>
    <mergeCell ref="C93:H93"/>
    <mergeCell ref="B156:L156"/>
    <mergeCell ref="M156:O156"/>
    <mergeCell ref="P156:R156"/>
    <mergeCell ref="S156:V156"/>
    <mergeCell ref="B155:L155"/>
    <mergeCell ref="M155:O155"/>
    <mergeCell ref="P155:R155"/>
    <mergeCell ref="S155:V155"/>
    <mergeCell ref="B154:L154"/>
    <mergeCell ref="M154:O154"/>
    <mergeCell ref="P154:R154"/>
    <mergeCell ref="S154:V154"/>
    <mergeCell ref="B152:L152"/>
    <mergeCell ref="M152:O152"/>
    <mergeCell ref="P152:R152"/>
    <mergeCell ref="S152:V152"/>
    <mergeCell ref="B153:L153"/>
    <mergeCell ref="M153:O153"/>
    <mergeCell ref="P153:R153"/>
    <mergeCell ref="S153:V153"/>
    <mergeCell ref="A149:V149"/>
    <mergeCell ref="B150:L150"/>
    <mergeCell ref="M150:O150"/>
    <mergeCell ref="P150:R150"/>
    <mergeCell ref="S150:V150"/>
    <mergeCell ref="B151:L151"/>
    <mergeCell ref="M151:O151"/>
    <mergeCell ref="P151:R151"/>
    <mergeCell ref="S151:V151"/>
    <mergeCell ref="B147:L147"/>
    <mergeCell ref="M147:O147"/>
    <mergeCell ref="P147:R147"/>
    <mergeCell ref="S147:V147"/>
    <mergeCell ref="B148:L148"/>
    <mergeCell ref="M148:O148"/>
    <mergeCell ref="P148:R148"/>
    <mergeCell ref="S148:V148"/>
    <mergeCell ref="B145:L145"/>
    <mergeCell ref="M145:O145"/>
    <mergeCell ref="P145:R145"/>
    <mergeCell ref="S145:V145"/>
    <mergeCell ref="B146:L146"/>
    <mergeCell ref="M146:O146"/>
    <mergeCell ref="P146:R146"/>
    <mergeCell ref="S146:V146"/>
    <mergeCell ref="A138:V138"/>
    <mergeCell ref="H135:V135"/>
    <mergeCell ref="B144:L144"/>
    <mergeCell ref="M144:O144"/>
    <mergeCell ref="P144:R144"/>
    <mergeCell ref="S144:V144"/>
    <mergeCell ref="B143:L143"/>
    <mergeCell ref="M143:O143"/>
    <mergeCell ref="P143:R143"/>
    <mergeCell ref="S143:V143"/>
    <mergeCell ref="A139:V139"/>
    <mergeCell ref="B142:L142"/>
    <mergeCell ref="M142:O142"/>
    <mergeCell ref="P142:R142"/>
    <mergeCell ref="S142:V142"/>
    <mergeCell ref="B131:L131"/>
    <mergeCell ref="M131:O131"/>
    <mergeCell ref="P131:R131"/>
    <mergeCell ref="S131:V131"/>
    <mergeCell ref="H136:V136"/>
    <mergeCell ref="B132:L132"/>
    <mergeCell ref="M132:O132"/>
    <mergeCell ref="P132:R132"/>
    <mergeCell ref="S132:V132"/>
    <mergeCell ref="B134:R134"/>
    <mergeCell ref="A135:G135"/>
    <mergeCell ref="A136:E136"/>
    <mergeCell ref="B129:L129"/>
    <mergeCell ref="M129:O129"/>
    <mergeCell ref="P129:R129"/>
    <mergeCell ref="S129:V129"/>
    <mergeCell ref="B130:L130"/>
    <mergeCell ref="M130:O130"/>
    <mergeCell ref="P130:R130"/>
    <mergeCell ref="S130:V130"/>
    <mergeCell ref="B127:L127"/>
    <mergeCell ref="M127:O127"/>
    <mergeCell ref="P127:R127"/>
    <mergeCell ref="S127:V127"/>
    <mergeCell ref="B128:L128"/>
    <mergeCell ref="M128:O128"/>
    <mergeCell ref="P128:R128"/>
    <mergeCell ref="S128:V128"/>
    <mergeCell ref="B125:L125"/>
    <mergeCell ref="M125:O125"/>
    <mergeCell ref="P125:R125"/>
    <mergeCell ref="S125:V125"/>
    <mergeCell ref="B126:L126"/>
    <mergeCell ref="M126:O126"/>
    <mergeCell ref="P126:R126"/>
    <mergeCell ref="S126:V126"/>
    <mergeCell ref="B123:L123"/>
    <mergeCell ref="M123:O123"/>
    <mergeCell ref="P123:R123"/>
    <mergeCell ref="S123:V123"/>
    <mergeCell ref="B124:L124"/>
    <mergeCell ref="M124:O124"/>
    <mergeCell ref="P124:R124"/>
    <mergeCell ref="S124:V124"/>
    <mergeCell ref="B121:L121"/>
    <mergeCell ref="M121:O121"/>
    <mergeCell ref="P121:R121"/>
    <mergeCell ref="S121:V121"/>
    <mergeCell ref="B122:L122"/>
    <mergeCell ref="M122:O122"/>
    <mergeCell ref="P122:R122"/>
    <mergeCell ref="S122:V122"/>
    <mergeCell ref="B119:L119"/>
    <mergeCell ref="M119:O119"/>
    <mergeCell ref="P119:R119"/>
    <mergeCell ref="S119:V119"/>
    <mergeCell ref="B120:L120"/>
    <mergeCell ref="M120:O120"/>
    <mergeCell ref="P120:R120"/>
    <mergeCell ref="S120:V120"/>
    <mergeCell ref="B117:L117"/>
    <mergeCell ref="M117:O117"/>
    <mergeCell ref="P117:R117"/>
    <mergeCell ref="S117:V117"/>
    <mergeCell ref="B118:L118"/>
    <mergeCell ref="M118:O118"/>
    <mergeCell ref="P118:R118"/>
    <mergeCell ref="S118:V118"/>
    <mergeCell ref="B115:L115"/>
    <mergeCell ref="M115:O115"/>
    <mergeCell ref="P115:R115"/>
    <mergeCell ref="S115:V115"/>
    <mergeCell ref="B116:L116"/>
    <mergeCell ref="M116:O116"/>
    <mergeCell ref="P116:R116"/>
    <mergeCell ref="S116:V116"/>
    <mergeCell ref="B113:L113"/>
    <mergeCell ref="M113:O113"/>
    <mergeCell ref="P113:R113"/>
    <mergeCell ref="S113:V113"/>
    <mergeCell ref="B114:L114"/>
    <mergeCell ref="M114:O114"/>
    <mergeCell ref="P114:R114"/>
    <mergeCell ref="S114:V114"/>
    <mergeCell ref="B111:L111"/>
    <mergeCell ref="M111:O111"/>
    <mergeCell ref="P111:R111"/>
    <mergeCell ref="S111:V111"/>
    <mergeCell ref="B112:L112"/>
    <mergeCell ref="M112:O112"/>
    <mergeCell ref="P112:R112"/>
    <mergeCell ref="S112:V112"/>
    <mergeCell ref="B109:L109"/>
    <mergeCell ref="M109:O109"/>
    <mergeCell ref="P109:R109"/>
    <mergeCell ref="S109:V109"/>
    <mergeCell ref="B110:L110"/>
    <mergeCell ref="M110:O110"/>
    <mergeCell ref="P110:R110"/>
    <mergeCell ref="S110:V110"/>
    <mergeCell ref="B107:L107"/>
    <mergeCell ref="M107:O107"/>
    <mergeCell ref="P107:R107"/>
    <mergeCell ref="S107:V107"/>
    <mergeCell ref="B108:L108"/>
    <mergeCell ref="M108:O108"/>
    <mergeCell ref="P108:R108"/>
    <mergeCell ref="S108:V108"/>
    <mergeCell ref="A102:V102"/>
    <mergeCell ref="B105:L105"/>
    <mergeCell ref="M105:O105"/>
    <mergeCell ref="P105:R105"/>
    <mergeCell ref="S105:V105"/>
    <mergeCell ref="B106:L106"/>
    <mergeCell ref="M106:O106"/>
    <mergeCell ref="P106:R106"/>
    <mergeCell ref="S106:V106"/>
    <mergeCell ref="B97:R97"/>
    <mergeCell ref="A98:G98"/>
    <mergeCell ref="A99:E99"/>
    <mergeCell ref="A101:V101"/>
    <mergeCell ref="H98:V98"/>
    <mergeCell ref="H99:V99"/>
    <mergeCell ref="S88:V88"/>
    <mergeCell ref="P91:R91"/>
    <mergeCell ref="P89:R89"/>
    <mergeCell ref="P90:R90"/>
    <mergeCell ref="S89:V89"/>
    <mergeCell ref="S90:V90"/>
    <mergeCell ref="S91:V91"/>
    <mergeCell ref="S85:V85"/>
    <mergeCell ref="S86:V86"/>
    <mergeCell ref="P87:R87"/>
    <mergeCell ref="P84:R84"/>
    <mergeCell ref="S84:V84"/>
    <mergeCell ref="P85:R85"/>
    <mergeCell ref="S87:V87"/>
    <mergeCell ref="S81:V81"/>
    <mergeCell ref="S82:V82"/>
    <mergeCell ref="P83:R83"/>
    <mergeCell ref="S77:V77"/>
    <mergeCell ref="S78:V78"/>
    <mergeCell ref="P79:R79"/>
    <mergeCell ref="P80:R80"/>
    <mergeCell ref="S79:V79"/>
    <mergeCell ref="S80:V80"/>
    <mergeCell ref="S83:V83"/>
    <mergeCell ref="P75:R75"/>
    <mergeCell ref="P76:R76"/>
    <mergeCell ref="S75:V75"/>
    <mergeCell ref="S76:V76"/>
    <mergeCell ref="M91:O91"/>
    <mergeCell ref="P77:R77"/>
    <mergeCell ref="P78:R78"/>
    <mergeCell ref="P81:R81"/>
    <mergeCell ref="M87:O87"/>
    <mergeCell ref="P82:R82"/>
    <mergeCell ref="P86:R86"/>
    <mergeCell ref="P88:R88"/>
    <mergeCell ref="M88:O88"/>
    <mergeCell ref="M89:O89"/>
    <mergeCell ref="P70:R70"/>
    <mergeCell ref="P73:R73"/>
    <mergeCell ref="P74:R74"/>
    <mergeCell ref="S70:V70"/>
    <mergeCell ref="P71:R71"/>
    <mergeCell ref="P72:R72"/>
    <mergeCell ref="S71:V71"/>
    <mergeCell ref="S72:V72"/>
    <mergeCell ref="S73:V73"/>
    <mergeCell ref="S74:V74"/>
    <mergeCell ref="M90:O90"/>
    <mergeCell ref="M83:O83"/>
    <mergeCell ref="M84:O84"/>
    <mergeCell ref="M85:O85"/>
    <mergeCell ref="M86:O86"/>
    <mergeCell ref="M75:O75"/>
    <mergeCell ref="M76:O76"/>
    <mergeCell ref="M77:O77"/>
    <mergeCell ref="M78:O78"/>
    <mergeCell ref="M79:O79"/>
    <mergeCell ref="M80:O80"/>
    <mergeCell ref="M81:O81"/>
    <mergeCell ref="M82:O82"/>
    <mergeCell ref="B71:L71"/>
    <mergeCell ref="B70:L70"/>
    <mergeCell ref="B69:L69"/>
    <mergeCell ref="M72:O72"/>
    <mergeCell ref="B76:L76"/>
    <mergeCell ref="B81:L81"/>
    <mergeCell ref="B80:L80"/>
    <mergeCell ref="B79:L79"/>
    <mergeCell ref="B87:L87"/>
    <mergeCell ref="B86:L86"/>
    <mergeCell ref="B78:L78"/>
    <mergeCell ref="B77:L77"/>
    <mergeCell ref="B83:L83"/>
    <mergeCell ref="B84:L84"/>
    <mergeCell ref="B85:L85"/>
    <mergeCell ref="B82:L82"/>
    <mergeCell ref="B91:L91"/>
    <mergeCell ref="B90:L90"/>
    <mergeCell ref="B89:L89"/>
    <mergeCell ref="B88:L88"/>
    <mergeCell ref="B75:L75"/>
    <mergeCell ref="B74:L74"/>
    <mergeCell ref="B73:L73"/>
    <mergeCell ref="S67:V67"/>
    <mergeCell ref="B68:L68"/>
    <mergeCell ref="M73:O73"/>
    <mergeCell ref="M74:O74"/>
    <mergeCell ref="M70:O70"/>
    <mergeCell ref="M71:O71"/>
    <mergeCell ref="B72:L72"/>
    <mergeCell ref="S69:V69"/>
    <mergeCell ref="S68:V68"/>
    <mergeCell ref="B67:L67"/>
    <mergeCell ref="M68:O68"/>
    <mergeCell ref="M69:O69"/>
    <mergeCell ref="P67:R67"/>
    <mergeCell ref="P68:R68"/>
    <mergeCell ref="P69:R69"/>
    <mergeCell ref="C24:T25"/>
    <mergeCell ref="H59:V59"/>
    <mergeCell ref="B66:L66"/>
    <mergeCell ref="M65:O65"/>
    <mergeCell ref="P65:R65"/>
    <mergeCell ref="P66:R66"/>
    <mergeCell ref="B65:L65"/>
    <mergeCell ref="A62:V62"/>
    <mergeCell ref="D63:M63"/>
    <mergeCell ref="B58:R58"/>
    <mergeCell ref="A59:G59"/>
    <mergeCell ref="A60:E60"/>
    <mergeCell ref="M67:O67"/>
    <mergeCell ref="H60:V60"/>
    <mergeCell ref="S65:V65"/>
    <mergeCell ref="S66:V66"/>
    <mergeCell ref="M66:O66"/>
    <mergeCell ref="A17:V17"/>
    <mergeCell ref="B3:R3"/>
    <mergeCell ref="K47:L47"/>
    <mergeCell ref="O45:T45"/>
    <mergeCell ref="P46:S46"/>
    <mergeCell ref="C31:T31"/>
    <mergeCell ref="C26:T26"/>
    <mergeCell ref="M19:N19"/>
    <mergeCell ref="C32:T32"/>
    <mergeCell ref="A16:V1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ÉFOÉSZ</dc:creator>
  <cp:keywords/>
  <dc:description/>
  <cp:lastModifiedBy>É.S.S.E</cp:lastModifiedBy>
  <cp:lastPrinted>2010-02-17T22:05:33Z</cp:lastPrinted>
  <dcterms:created xsi:type="dcterms:W3CDTF">2005-04-22T09:43:41Z</dcterms:created>
  <dcterms:modified xsi:type="dcterms:W3CDTF">2012-05-15T10:51:42Z</dcterms:modified>
  <cp:category/>
  <cp:version/>
  <cp:contentType/>
  <cp:contentStatus/>
</cp:coreProperties>
</file>